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anchingwan\Desktop\QEF\Update of Guideline - Dec 2024\"/>
    </mc:Choice>
  </mc:AlternateContent>
  <bookViews>
    <workbookView xWindow="0" yWindow="0" windowWidth="25600" windowHeight="10650" tabRatio="879"/>
  </bookViews>
  <sheets>
    <sheet name="總表" sheetId="18" r:id="rId1"/>
    <sheet name="第 I 節 i (1)" sheetId="1" r:id="rId2"/>
    <sheet name="第 I 節 ii (1)" sheetId="4" r:id="rId3"/>
    <sheet name="第 I 節 i (2)" sheetId="29" r:id="rId4"/>
    <sheet name="第 I 節 ii (2)" sheetId="30" r:id="rId5"/>
    <sheet name="第 I 節 i (3)" sheetId="38" r:id="rId6"/>
    <sheet name="第 I 節 ii (3)" sheetId="39" r:id="rId7"/>
    <sheet name="第 I 節 i (4)" sheetId="56" r:id="rId8"/>
    <sheet name="第 I 節 ii (4)" sheetId="57" r:id="rId9"/>
    <sheet name="第 I 節 i (5)" sheetId="65" r:id="rId10"/>
    <sheet name="第 I 節 ii (5)" sheetId="66" r:id="rId11"/>
    <sheet name="第 I 節 i (6)" sheetId="74" r:id="rId12"/>
    <sheet name="第 I 節 ii (6)" sheetId="75" r:id="rId13"/>
    <sheet name="第 I 節 i (7)" sheetId="76" r:id="rId14"/>
    <sheet name="第 I 節 ii (7)" sheetId="77" r:id="rId15"/>
    <sheet name="第 I 節 i (8)" sheetId="78" r:id="rId16"/>
    <sheet name="第 I 節 ii (8)" sheetId="79" r:id="rId17"/>
    <sheet name="計劃完成證明書" sheetId="17" r:id="rId18"/>
    <sheet name="資產記錄表" sheetId="14" r:id="rId19"/>
  </sheets>
  <definedNames>
    <definedName name="退還未用的撥款" localSheetId="17">計劃完成證明書!$A$1:$K$53</definedName>
    <definedName name="第I節i" localSheetId="1">'第 I 節 i (1)'!$A$1:$E$32</definedName>
    <definedName name="第I節i" localSheetId="3">'第 I 節 i (2)'!$A$1:$E$32</definedName>
    <definedName name="第I節i" localSheetId="5">'第 I 節 i (3)'!$A$1:$E$32</definedName>
    <definedName name="第I節i" localSheetId="7">'第 I 節 i (4)'!$A$1:$E$32</definedName>
    <definedName name="第I節i" localSheetId="9">'第 I 節 i (5)'!$A$1:$E$32</definedName>
    <definedName name="第I節i" localSheetId="11">'第 I 節 i (6)'!$A$1:$E$32</definedName>
    <definedName name="第I節i" localSheetId="13">'第 I 節 i (7)'!$A$1:$E$32</definedName>
    <definedName name="第I節i" localSheetId="15">'第 I 節 i (8)'!$A$1:$E$32</definedName>
    <definedName name="第I節ii" localSheetId="2">'第 I 節 ii (1)'!$A$1:$H$43</definedName>
    <definedName name="第I節ii" localSheetId="4">'第 I 節 ii (2)'!$A$1:$H$43</definedName>
    <definedName name="第I節ii" localSheetId="6">'第 I 節 ii (3)'!$A$1:$H$43</definedName>
    <definedName name="第I節ii" localSheetId="8">'第 I 節 ii (4)'!$A$1:$H$43</definedName>
    <definedName name="第I節ii" localSheetId="10">'第 I 節 ii (5)'!$A$1:$H$43</definedName>
    <definedName name="第I節ii" localSheetId="12">'第 I 節 ii (6)'!$A$1:$H$43</definedName>
    <definedName name="第I節ii" localSheetId="14">'第 I 節 ii (7)'!$A$1:$H$43</definedName>
    <definedName name="第I節ii" localSheetId="16">'第 I 節 ii (8)'!$A$1:$H$43</definedName>
    <definedName name="資產記錄表" localSheetId="18">資產記錄表!$A$1:$N$38</definedName>
  </definedNames>
  <calcPr calcId="162913"/>
</workbook>
</file>

<file path=xl/calcChain.xml><?xml version="1.0" encoding="utf-8"?>
<calcChain xmlns="http://schemas.openxmlformats.org/spreadsheetml/2006/main">
  <c r="J30" i="17" l="1"/>
  <c r="J19" i="17"/>
  <c r="B33" i="18"/>
  <c r="B40" i="18"/>
  <c r="G33" i="18" l="1"/>
  <c r="G27" i="18" l="1"/>
  <c r="G15" i="14" l="1"/>
  <c r="G16" i="14"/>
  <c r="G17" i="14"/>
  <c r="G18" i="14"/>
  <c r="G19" i="14"/>
  <c r="G20" i="14"/>
  <c r="G21" i="14"/>
  <c r="G14" i="14"/>
  <c r="G40" i="18"/>
  <c r="G33" i="79" l="1"/>
  <c r="D32" i="79"/>
  <c r="D31" i="79"/>
  <c r="D30" i="79"/>
  <c r="D29" i="79"/>
  <c r="D28" i="79"/>
  <c r="D27" i="79"/>
  <c r="G24" i="79"/>
  <c r="D21" i="79"/>
  <c r="D24" i="79" s="1"/>
  <c r="A3" i="79"/>
  <c r="C7" i="78"/>
  <c r="D9" i="79" s="1"/>
  <c r="C5" i="78"/>
  <c r="D7" i="79" s="1"/>
  <c r="G33" i="77"/>
  <c r="D32" i="77"/>
  <c r="D31" i="77"/>
  <c r="D30" i="77"/>
  <c r="D29" i="77"/>
  <c r="D28" i="77"/>
  <c r="D27" i="77"/>
  <c r="G24" i="77"/>
  <c r="D21" i="77"/>
  <c r="D24" i="77" s="1"/>
  <c r="A3" i="77"/>
  <c r="C7" i="76"/>
  <c r="D9" i="77" s="1"/>
  <c r="C5" i="76"/>
  <c r="D7" i="77" s="1"/>
  <c r="D33" i="79" l="1"/>
  <c r="D33" i="77"/>
  <c r="H29" i="4"/>
  <c r="F29" i="30"/>
  <c r="H29" i="30" s="1"/>
  <c r="F29" i="39" s="1"/>
  <c r="H29" i="39" s="1"/>
  <c r="F29" i="57" s="1"/>
  <c r="H29" i="57" s="1"/>
  <c r="F29" i="66" s="1"/>
  <c r="H29" i="66" s="1"/>
  <c r="F29" i="75" s="1"/>
  <c r="H29" i="75" s="1"/>
  <c r="F29" i="77" s="1"/>
  <c r="H29" i="77" s="1"/>
  <c r="F29" i="79" s="1"/>
  <c r="H29" i="79" s="1"/>
  <c r="H22" i="4"/>
  <c r="F22" i="30"/>
  <c r="H22" i="30"/>
  <c r="F22" i="39" s="1"/>
  <c r="H21" i="4"/>
  <c r="F21" i="30"/>
  <c r="H21" i="30"/>
  <c r="F21" i="39"/>
  <c r="H21" i="39" s="1"/>
  <c r="H23" i="4"/>
  <c r="F23" i="30" s="1"/>
  <c r="H27" i="4"/>
  <c r="F27" i="30"/>
  <c r="H27" i="30"/>
  <c r="F27" i="39" s="1"/>
  <c r="H28" i="4"/>
  <c r="F28" i="30"/>
  <c r="H28" i="30"/>
  <c r="F28" i="39"/>
  <c r="H28" i="39" s="1"/>
  <c r="F28" i="57" s="1"/>
  <c r="H28" i="57" s="1"/>
  <c r="F28" i="66" s="1"/>
  <c r="H28" i="66" s="1"/>
  <c r="F28" i="75" s="1"/>
  <c r="H28" i="75" s="1"/>
  <c r="F28" i="77" s="1"/>
  <c r="H28" i="77" s="1"/>
  <c r="F28" i="79" s="1"/>
  <c r="H28" i="79" s="1"/>
  <c r="H30" i="4"/>
  <c r="F30" i="30" s="1"/>
  <c r="H30" i="30" s="1"/>
  <c r="F30" i="39" s="1"/>
  <c r="H30" i="39" s="1"/>
  <c r="F30" i="57" s="1"/>
  <c r="H30" i="57" s="1"/>
  <c r="F30" i="66" s="1"/>
  <c r="H30" i="66" s="1"/>
  <c r="F30" i="75" s="1"/>
  <c r="H30" i="75" s="1"/>
  <c r="F30" i="77" s="1"/>
  <c r="H30" i="77" s="1"/>
  <c r="F30" i="79" s="1"/>
  <c r="H30" i="79" s="1"/>
  <c r="H31" i="4"/>
  <c r="F31" i="30"/>
  <c r="H31" i="30" s="1"/>
  <c r="F31" i="39" s="1"/>
  <c r="H31" i="39" s="1"/>
  <c r="F31" i="57" s="1"/>
  <c r="H31" i="57" s="1"/>
  <c r="F31" i="66" s="1"/>
  <c r="H31" i="66" s="1"/>
  <c r="F31" i="75" s="1"/>
  <c r="H31" i="75" s="1"/>
  <c r="F31" i="77" s="1"/>
  <c r="H31" i="77" s="1"/>
  <c r="F31" i="79" s="1"/>
  <c r="H31" i="79" s="1"/>
  <c r="H32" i="4"/>
  <c r="F32" i="30"/>
  <c r="H32" i="30"/>
  <c r="F32" i="39" s="1"/>
  <c r="H32" i="39" s="1"/>
  <c r="F32" i="57" s="1"/>
  <c r="H32" i="57" s="1"/>
  <c r="F32" i="66" s="1"/>
  <c r="H32" i="66" s="1"/>
  <c r="F32" i="75" s="1"/>
  <c r="H32" i="75" s="1"/>
  <c r="F32" i="77" s="1"/>
  <c r="H32" i="77" s="1"/>
  <c r="F32" i="79" s="1"/>
  <c r="H32" i="79" s="1"/>
  <c r="D7" i="14"/>
  <c r="G42" i="18"/>
  <c r="C42" i="18"/>
  <c r="B42" i="18"/>
  <c r="C44" i="18"/>
  <c r="B44" i="18"/>
  <c r="C33" i="18"/>
  <c r="B34" i="18" s="1"/>
  <c r="G34" i="18" s="1"/>
  <c r="C7" i="1"/>
  <c r="F5" i="14" s="1"/>
  <c r="G29" i="18"/>
  <c r="G44" i="18"/>
  <c r="G12" i="17"/>
  <c r="E12" i="17"/>
  <c r="G33" i="75"/>
  <c r="D32" i="75"/>
  <c r="D31" i="75"/>
  <c r="D30" i="75"/>
  <c r="D29" i="75"/>
  <c r="D28" i="75"/>
  <c r="D27" i="75"/>
  <c r="G24" i="75"/>
  <c r="D21" i="75"/>
  <c r="D24" i="75" s="1"/>
  <c r="A3" i="75"/>
  <c r="C7" i="74"/>
  <c r="D9" i="75" s="1"/>
  <c r="C5" i="74"/>
  <c r="D7" i="75" s="1"/>
  <c r="G33" i="66"/>
  <c r="D32" i="66"/>
  <c r="D31" i="66"/>
  <c r="D30" i="66"/>
  <c r="D29" i="66"/>
  <c r="D28" i="66"/>
  <c r="D27" i="66"/>
  <c r="G24" i="66"/>
  <c r="D21" i="66"/>
  <c r="D24" i="66" s="1"/>
  <c r="A3" i="66"/>
  <c r="C7" i="65"/>
  <c r="D9" i="66" s="1"/>
  <c r="C5" i="65"/>
  <c r="D7" i="66" s="1"/>
  <c r="G33" i="57"/>
  <c r="D32" i="57"/>
  <c r="D31" i="57"/>
  <c r="D30" i="57"/>
  <c r="D29" i="57"/>
  <c r="D28" i="57"/>
  <c r="D27" i="57"/>
  <c r="G24" i="57"/>
  <c r="D21" i="57"/>
  <c r="D24" i="57" s="1"/>
  <c r="A3" i="57"/>
  <c r="C7" i="56"/>
  <c r="D9" i="57" s="1"/>
  <c r="C5" i="56"/>
  <c r="D7" i="57" s="1"/>
  <c r="G33" i="39"/>
  <c r="D32" i="39"/>
  <c r="D31" i="39"/>
  <c r="D30" i="39"/>
  <c r="D29" i="39"/>
  <c r="D28" i="39"/>
  <c r="D27" i="39"/>
  <c r="G24" i="39"/>
  <c r="D21" i="39"/>
  <c r="D24" i="39" s="1"/>
  <c r="A3" i="39"/>
  <c r="C7" i="38"/>
  <c r="D9" i="39" s="1"/>
  <c r="C5" i="38"/>
  <c r="D7" i="39" s="1"/>
  <c r="G33" i="30"/>
  <c r="D32" i="30"/>
  <c r="D31" i="30"/>
  <c r="D30" i="30"/>
  <c r="D29" i="30"/>
  <c r="D28" i="30"/>
  <c r="D27" i="30"/>
  <c r="G24" i="30"/>
  <c r="D21" i="30"/>
  <c r="D24" i="30" s="1"/>
  <c r="A3" i="30"/>
  <c r="C7" i="29"/>
  <c r="D9" i="30" s="1"/>
  <c r="C5" i="29"/>
  <c r="D7" i="30" s="1"/>
  <c r="D28" i="4"/>
  <c r="D29" i="4"/>
  <c r="D30" i="4"/>
  <c r="D31" i="4"/>
  <c r="D32" i="4"/>
  <c r="D27" i="4"/>
  <c r="D21" i="4"/>
  <c r="D24" i="4" s="1"/>
  <c r="C5" i="1"/>
  <c r="D7" i="4" s="1"/>
  <c r="G22" i="14"/>
  <c r="F24" i="4"/>
  <c r="F33" i="4"/>
  <c r="G33" i="4"/>
  <c r="A3" i="4"/>
  <c r="G24" i="4"/>
  <c r="H27" i="39" l="1"/>
  <c r="F33" i="39"/>
  <c r="H33" i="30"/>
  <c r="F33" i="30"/>
  <c r="H33" i="4"/>
  <c r="H22" i="39"/>
  <c r="F22" i="57" s="1"/>
  <c r="H22" i="57" s="1"/>
  <c r="F22" i="66" s="1"/>
  <c r="H22" i="66" s="1"/>
  <c r="F22" i="75" s="1"/>
  <c r="H22" i="75" s="1"/>
  <c r="F22" i="77" s="1"/>
  <c r="H22" i="77" s="1"/>
  <c r="F21" i="57"/>
  <c r="F24" i="30"/>
  <c r="H23" i="30"/>
  <c r="F23" i="39" s="1"/>
  <c r="H23" i="39" s="1"/>
  <c r="F23" i="57" s="1"/>
  <c r="H23" i="57" s="1"/>
  <c r="F23" i="66" s="1"/>
  <c r="H23" i="66" s="1"/>
  <c r="F23" i="75" s="1"/>
  <c r="H23" i="75" s="1"/>
  <c r="F23" i="77" s="1"/>
  <c r="H23" i="77" s="1"/>
  <c r="F23" i="79" s="1"/>
  <c r="H23" i="79" s="1"/>
  <c r="H24" i="30"/>
  <c r="H24" i="4"/>
  <c r="H36" i="4" s="1"/>
  <c r="C11" i="1"/>
  <c r="D13" i="4" s="1"/>
  <c r="D33" i="57"/>
  <c r="D33" i="4"/>
  <c r="H33" i="18"/>
  <c r="J33" i="17"/>
  <c r="E11" i="1"/>
  <c r="F13" i="4" s="1"/>
  <c r="D33" i="30"/>
  <c r="E8" i="17"/>
  <c r="E10" i="17"/>
  <c r="D33" i="39"/>
  <c r="D33" i="66"/>
  <c r="D33" i="75"/>
  <c r="C5" i="14"/>
  <c r="D9" i="4"/>
  <c r="H36" i="30" l="1"/>
  <c r="H33" i="39"/>
  <c r="F27" i="57"/>
  <c r="H21" i="57"/>
  <c r="F24" i="57"/>
  <c r="H24" i="39"/>
  <c r="F24" i="39"/>
  <c r="F22" i="79"/>
  <c r="H22" i="79" s="1"/>
  <c r="C34" i="18"/>
  <c r="C11" i="29"/>
  <c r="D13" i="30" s="1"/>
  <c r="H34" i="18"/>
  <c r="H36" i="39" l="1"/>
  <c r="F33" i="57"/>
  <c r="H27" i="57"/>
  <c r="F21" i="66"/>
  <c r="H24" i="57"/>
  <c r="E11" i="29"/>
  <c r="F13" i="30" s="1"/>
  <c r="B35" i="18"/>
  <c r="C35" i="18" s="1"/>
  <c r="F27" i="66" l="1"/>
  <c r="H33" i="57"/>
  <c r="H36" i="57" s="1"/>
  <c r="H21" i="66"/>
  <c r="F24" i="66"/>
  <c r="E11" i="38"/>
  <c r="F13" i="39" s="1"/>
  <c r="B36" i="18"/>
  <c r="G36" i="18" s="1"/>
  <c r="G35" i="18"/>
  <c r="C11" i="38"/>
  <c r="D13" i="39" s="1"/>
  <c r="H35" i="18"/>
  <c r="F33" i="66" l="1"/>
  <c r="H27" i="66"/>
  <c r="F21" i="75"/>
  <c r="H24" i="66"/>
  <c r="C36" i="18"/>
  <c r="B37" i="18" s="1"/>
  <c r="H36" i="18"/>
  <c r="C11" i="56"/>
  <c r="D13" i="57" s="1"/>
  <c r="F27" i="75" l="1"/>
  <c r="H33" i="66"/>
  <c r="H36" i="66" s="1"/>
  <c r="F24" i="75"/>
  <c r="H21" i="75"/>
  <c r="E11" i="56"/>
  <c r="F13" i="57" s="1"/>
  <c r="C37" i="18"/>
  <c r="H27" i="75" l="1"/>
  <c r="F33" i="75"/>
  <c r="F21" i="77"/>
  <c r="H24" i="75"/>
  <c r="B38" i="18"/>
  <c r="C38" i="18" s="1"/>
  <c r="C11" i="65"/>
  <c r="D13" i="66" s="1"/>
  <c r="G37" i="18"/>
  <c r="H37" i="18"/>
  <c r="E11" i="65"/>
  <c r="F13" i="66" s="1"/>
  <c r="F27" i="77" l="1"/>
  <c r="H33" i="75"/>
  <c r="H36" i="75" s="1"/>
  <c r="H21" i="77"/>
  <c r="F24" i="77"/>
  <c r="B39" i="18"/>
  <c r="G39" i="18" s="1"/>
  <c r="G38" i="18"/>
  <c r="H38" i="18"/>
  <c r="C11" i="74"/>
  <c r="D13" i="75" s="1"/>
  <c r="E11" i="74"/>
  <c r="F13" i="75" s="1"/>
  <c r="F33" i="77" l="1"/>
  <c r="H27" i="77"/>
  <c r="F21" i="79"/>
  <c r="H24" i="77"/>
  <c r="C39" i="18"/>
  <c r="C40" i="18" s="1"/>
  <c r="C11" i="76"/>
  <c r="D13" i="77" s="1"/>
  <c r="H39" i="18"/>
  <c r="H33" i="77" l="1"/>
  <c r="H36" i="77" s="1"/>
  <c r="F27" i="79"/>
  <c r="H21" i="79"/>
  <c r="H24" i="79" s="1"/>
  <c r="F24" i="79"/>
  <c r="E11" i="76"/>
  <c r="F13" i="77" s="1"/>
  <c r="H40" i="18"/>
  <c r="C11" i="78"/>
  <c r="D13" i="79" s="1"/>
  <c r="E11" i="78"/>
  <c r="F13" i="79" s="1"/>
  <c r="H27" i="79" l="1"/>
  <c r="H33" i="79" s="1"/>
  <c r="H36" i="79" s="1"/>
  <c r="F33" i="79"/>
</calcChain>
</file>

<file path=xl/sharedStrings.xml><?xml version="1.0" encoding="utf-8"?>
<sst xmlns="http://schemas.openxmlformats.org/spreadsheetml/2006/main" count="799" uniqueCount="249">
  <si>
    <t>*</t>
  </si>
  <si>
    <t>#</t>
  </si>
  <si>
    <t>1.</t>
  </si>
  <si>
    <t>2.</t>
  </si>
  <si>
    <t>3.</t>
  </si>
  <si>
    <t>4.</t>
  </si>
  <si>
    <t>計劃編號：</t>
  </si>
  <si>
    <t>計劃名稱：</t>
  </si>
  <si>
    <t>優質教育基金計劃</t>
  </si>
  <si>
    <r>
      <t>期間由</t>
    </r>
    <r>
      <rPr>
        <vertAlign val="superscript"/>
        <sz val="14"/>
        <color indexed="8"/>
        <rFont val="Times New Roman"/>
        <family val="1"/>
      </rPr>
      <t>#</t>
    </r>
    <phoneticPr fontId="18" type="noConversion"/>
  </si>
  <si>
    <t>(日/月/年)</t>
  </si>
  <si>
    <t>請刪去不適用者。</t>
  </si>
  <si>
    <t>計劃的所有開支是依據已核准之預算、協議書的條款和條件，以及優質教育基金秘書處所發出的指令或指示而支付；</t>
  </si>
  <si>
    <t>與計劃有關的所有收入已在本報告中匯報；</t>
  </si>
  <si>
    <t>聲明</t>
  </si>
  <si>
    <t>期間由</t>
    <phoneticPr fontId="4" type="noConversion"/>
  </si>
  <si>
    <t>至</t>
    <phoneticPr fontId="4" type="noConversion"/>
  </si>
  <si>
    <t>至</t>
    <phoneticPr fontId="4" type="noConversion"/>
  </si>
  <si>
    <t xml:space="preserve">期間金額 </t>
  </si>
  <si>
    <t>期終結餘</t>
  </si>
  <si>
    <t>總收入：</t>
  </si>
  <si>
    <t>總開支：</t>
  </si>
  <si>
    <t>期末結餘</t>
  </si>
  <si>
    <t>收支項目</t>
    <phoneticPr fontId="4" type="noConversion"/>
  </si>
  <si>
    <r>
      <t>期初結餘</t>
    </r>
    <r>
      <rPr>
        <b/>
        <vertAlign val="superscript"/>
        <sz val="12"/>
        <color indexed="8"/>
        <rFont val="Times New Roman"/>
        <family val="1"/>
      </rPr>
      <t>2</t>
    </r>
    <phoneticPr fontId="4" type="noConversion"/>
  </si>
  <si>
    <t xml:space="preserve"> (日/月/年)</t>
    <phoneticPr fontId="18" type="noConversion"/>
  </si>
  <si>
    <t>計劃名稱：</t>
    <phoneticPr fontId="18" type="noConversion"/>
  </si>
  <si>
    <t>(a)</t>
    <phoneticPr fontId="18" type="noConversion"/>
  </si>
  <si>
    <t>(b)</t>
    <phoneticPr fontId="18" type="noConversion"/>
  </si>
  <si>
    <t xml:space="preserve">(c) </t>
    <phoneticPr fontId="18" type="noConversion"/>
  </si>
  <si>
    <t>(d)</t>
    <phoneticPr fontId="18" type="noConversion"/>
  </si>
  <si>
    <t>(e)</t>
    <phoneticPr fontId="18" type="noConversion"/>
  </si>
  <si>
    <r>
      <rPr>
        <b/>
        <sz val="14"/>
        <color indexed="8"/>
        <rFont val="細明體"/>
        <family val="3"/>
        <charset val="136"/>
      </rPr>
      <t>核准預算</t>
    </r>
    <r>
      <rPr>
        <b/>
        <vertAlign val="superscript"/>
        <sz val="12"/>
        <color indexed="8"/>
        <rFont val="Times New Roman"/>
        <family val="1"/>
      </rPr>
      <t xml:space="preserve"> 1</t>
    </r>
    <phoneticPr fontId="4" type="noConversion"/>
  </si>
  <si>
    <t>實際</t>
    <phoneticPr fontId="4" type="noConversion"/>
  </si>
  <si>
    <r>
      <t>減：開支</t>
    </r>
    <r>
      <rPr>
        <b/>
        <vertAlign val="superscript"/>
        <sz val="14"/>
        <color indexed="8"/>
        <rFont val="Arial"/>
        <family val="2"/>
      </rPr>
      <t>3</t>
    </r>
    <phoneticPr fontId="4" type="noConversion"/>
  </si>
  <si>
    <r>
      <t>(</t>
    </r>
    <r>
      <rPr>
        <sz val="14"/>
        <color indexed="8"/>
        <rFont val="細明體"/>
        <family val="3"/>
        <charset val="136"/>
      </rPr>
      <t>盈餘</t>
    </r>
    <r>
      <rPr>
        <vertAlign val="superscript"/>
        <sz val="14"/>
        <color indexed="8"/>
        <rFont val="Times New Roman"/>
        <family val="1"/>
      </rPr>
      <t xml:space="preserve">4 </t>
    </r>
    <r>
      <rPr>
        <sz val="14"/>
        <color indexed="8"/>
        <rFont val="Times New Roman"/>
        <family val="1"/>
      </rPr>
      <t>/ (</t>
    </r>
    <r>
      <rPr>
        <sz val="14"/>
        <color indexed="8"/>
        <rFont val="細明體"/>
        <family val="3"/>
        <charset val="136"/>
      </rPr>
      <t>赤字</t>
    </r>
    <r>
      <rPr>
        <sz val="14"/>
        <color indexed="8"/>
        <rFont val="Times New Roman"/>
        <family val="1"/>
      </rPr>
      <t>))</t>
    </r>
    <phoneticPr fontId="4" type="noConversion"/>
  </si>
  <si>
    <r>
      <t xml:space="preserve">-   </t>
    </r>
    <r>
      <rPr>
        <sz val="14"/>
        <color indexed="8"/>
        <rFont val="細明體"/>
        <family val="3"/>
        <charset val="136"/>
      </rPr>
      <t>基金撥款</t>
    </r>
    <phoneticPr fontId="4" type="noConversion"/>
  </si>
  <si>
    <r>
      <t xml:space="preserve">-   </t>
    </r>
    <r>
      <rPr>
        <sz val="14"/>
        <color indexed="8"/>
        <rFont val="細明體"/>
        <family val="3"/>
        <charset val="136"/>
      </rPr>
      <t>利息收入</t>
    </r>
    <phoneticPr fontId="4" type="noConversion"/>
  </si>
  <si>
    <r>
      <t xml:space="preserve">-   </t>
    </r>
    <r>
      <rPr>
        <sz val="14"/>
        <color indexed="8"/>
        <rFont val="細明體"/>
        <family val="3"/>
        <charset val="136"/>
      </rPr>
      <t>其他收入</t>
    </r>
    <phoneticPr fontId="4" type="noConversion"/>
  </si>
  <si>
    <r>
      <t xml:space="preserve">-   </t>
    </r>
    <r>
      <rPr>
        <sz val="14"/>
        <color indexed="8"/>
        <rFont val="細明體"/>
        <family val="3"/>
        <charset val="136"/>
      </rPr>
      <t>薪金</t>
    </r>
    <r>
      <rPr>
        <sz val="14"/>
        <color indexed="8"/>
        <rFont val="Times New Roman"/>
        <family val="1"/>
      </rPr>
      <t xml:space="preserve"> </t>
    </r>
    <phoneticPr fontId="4" type="noConversion"/>
  </si>
  <si>
    <r>
      <t xml:space="preserve">-   </t>
    </r>
    <r>
      <rPr>
        <sz val="14"/>
        <color indexed="8"/>
        <rFont val="細明體"/>
        <family val="3"/>
        <charset val="136"/>
      </rPr>
      <t>一般開支</t>
    </r>
    <phoneticPr fontId="4" type="noConversion"/>
  </si>
  <si>
    <r>
      <t xml:space="preserve">-   </t>
    </r>
    <r>
      <rPr>
        <sz val="14"/>
        <color indexed="8"/>
        <rFont val="細明體"/>
        <family val="3"/>
        <charset val="136"/>
      </rPr>
      <t>設備</t>
    </r>
    <phoneticPr fontId="4" type="noConversion"/>
  </si>
  <si>
    <r>
      <t xml:space="preserve">-   </t>
    </r>
    <r>
      <rPr>
        <sz val="14"/>
        <color indexed="8"/>
        <rFont val="細明體"/>
        <family val="3"/>
        <charset val="136"/>
      </rPr>
      <t>服務</t>
    </r>
    <phoneticPr fontId="4" type="noConversion"/>
  </si>
  <si>
    <r>
      <t xml:space="preserve">-   </t>
    </r>
    <r>
      <rPr>
        <sz val="14"/>
        <color indexed="8"/>
        <rFont val="細明體"/>
        <family val="3"/>
        <charset val="136"/>
      </rPr>
      <t>工程</t>
    </r>
    <phoneticPr fontId="4" type="noConversion"/>
  </si>
  <si>
    <t>此欄的款額與計劃的核准預算款額相同。</t>
    <phoneticPr fontId="4" type="noConversion"/>
  </si>
  <si>
    <t xml:space="preserve">第一份財政報告沒有期初結餘。隨後報告的期初結餘與上一份財政報告的期終結餘相同。
</t>
    <phoneticPr fontId="4" type="noConversion"/>
  </si>
  <si>
    <t>根據核准預算列出實際開支項目。</t>
    <phoneticPr fontId="4" type="noConversion"/>
  </si>
  <si>
    <t xml:space="preserve">受款人於計劃完成時退還所有盈餘(即未用撥款)給優質教育基金。  </t>
    <phoneticPr fontId="4" type="noConversion"/>
  </si>
  <si>
    <r>
      <t xml:space="preserve">             </t>
    </r>
    <r>
      <rPr>
        <b/>
        <sz val="14"/>
        <rFont val="細明體"/>
        <family val="3"/>
        <charset val="136"/>
      </rPr>
      <t>第</t>
    </r>
    <r>
      <rPr>
        <b/>
        <sz val="14"/>
        <rFont val="Times New Roman"/>
        <family val="1"/>
      </rPr>
      <t xml:space="preserve"> I </t>
    </r>
    <r>
      <rPr>
        <b/>
        <sz val="14"/>
        <rFont val="細明體"/>
        <family val="3"/>
        <charset val="136"/>
      </rPr>
      <t>節</t>
    </r>
    <phoneticPr fontId="18" type="noConversion"/>
  </si>
  <si>
    <r>
      <t xml:space="preserve">             </t>
    </r>
    <r>
      <rPr>
        <sz val="14"/>
        <color indexed="8"/>
        <rFont val="細明體"/>
        <family val="3"/>
        <charset val="136"/>
      </rPr>
      <t>第</t>
    </r>
    <r>
      <rPr>
        <sz val="14"/>
        <color indexed="8"/>
        <rFont val="Times New Roman"/>
        <family val="1"/>
      </rPr>
      <t xml:space="preserve"> I </t>
    </r>
    <r>
      <rPr>
        <sz val="14"/>
        <color indexed="8"/>
        <rFont val="細明體"/>
        <family val="3"/>
        <charset val="136"/>
      </rPr>
      <t>節</t>
    </r>
    <phoneticPr fontId="4" type="noConversion"/>
  </si>
  <si>
    <t>Item No.</t>
  </si>
  <si>
    <t>Quality Education Fund Project</t>
  </si>
  <si>
    <t>元</t>
  </si>
  <si>
    <t>Disposed on</t>
  </si>
  <si>
    <t>數量</t>
  </si>
  <si>
    <t>總值</t>
  </si>
  <si>
    <t>編號</t>
  </si>
  <si>
    <t>單價</t>
  </si>
  <si>
    <t>Unit Cost/Item</t>
  </si>
  <si>
    <t>No. of Units</t>
  </si>
  <si>
    <t>Total Cost</t>
  </si>
  <si>
    <t>Supplier’s Invoice No.</t>
  </si>
  <si>
    <t>Date of Ownership Vested to Grantee</t>
  </si>
  <si>
    <t>Name of School / Organisation :</t>
  </si>
  <si>
    <t>Signature of Authorised Person :  </t>
  </si>
  <si>
    <t>Name of Authorised Person :  </t>
  </si>
  <si>
    <t>Date :  </t>
  </si>
  <si>
    <t>A.</t>
  </si>
  <si>
    <t>Income</t>
  </si>
  <si>
    <t>總收入</t>
  </si>
  <si>
    <t>Total Income:</t>
  </si>
  <si>
    <t>B.</t>
  </si>
  <si>
    <t>Expenditure</t>
  </si>
  <si>
    <t>C.</t>
  </si>
  <si>
    <t>Signature of</t>
  </si>
  <si>
    <t>Name of</t>
  </si>
  <si>
    <t>Date :</t>
  </si>
  <si>
    <r>
      <t xml:space="preserve">Certificate of Completion of Project / </t>
    </r>
    <r>
      <rPr>
        <b/>
        <vertAlign val="superscript"/>
        <sz val="14"/>
        <rFont val="Times New Roman"/>
        <family val="1"/>
      </rPr>
      <t xml:space="preserve">#  </t>
    </r>
    <r>
      <rPr>
        <b/>
        <sz val="14"/>
        <rFont val="Times New Roman"/>
        <family val="1"/>
      </rPr>
      <t>Declaration</t>
    </r>
  </si>
  <si>
    <r>
      <rPr>
        <b/>
        <sz val="14"/>
        <rFont val="新細明體"/>
        <family val="1"/>
        <charset val="136"/>
      </rPr>
      <t>甲</t>
    </r>
    <r>
      <rPr>
        <b/>
        <sz val="14"/>
        <rFont val="Times New Roman"/>
        <family val="1"/>
      </rPr>
      <t>.</t>
    </r>
  </si>
  <si>
    <r>
      <rPr>
        <b/>
        <sz val="14"/>
        <rFont val="新細明體"/>
        <family val="1"/>
        <charset val="136"/>
      </rPr>
      <t>收入</t>
    </r>
  </si>
  <si>
    <r>
      <rPr>
        <b/>
        <sz val="14"/>
        <rFont val="新細明體"/>
        <family val="1"/>
        <charset val="136"/>
      </rPr>
      <t>乙</t>
    </r>
    <r>
      <rPr>
        <b/>
        <sz val="14"/>
        <rFont val="Times New Roman"/>
        <family val="1"/>
      </rPr>
      <t>.</t>
    </r>
  </si>
  <si>
    <r>
      <rPr>
        <b/>
        <sz val="14"/>
        <rFont val="新細明體"/>
        <family val="1"/>
        <charset val="136"/>
      </rPr>
      <t>丙</t>
    </r>
    <r>
      <rPr>
        <b/>
        <sz val="14"/>
        <rFont val="Times New Roman"/>
        <family val="1"/>
      </rPr>
      <t>.</t>
    </r>
  </si>
  <si>
    <r>
      <rPr>
        <sz val="12"/>
        <rFont val="新細明體"/>
        <family val="1"/>
        <charset val="136"/>
      </rPr>
      <t>日期</t>
    </r>
  </si>
  <si>
    <t>Total Expenditure:</t>
    <phoneticPr fontId="4" type="noConversion"/>
  </si>
  <si>
    <t>Class of Asset :</t>
  </si>
  <si>
    <r>
      <t>項目說明</t>
    </r>
    <r>
      <rPr>
        <sz val="12"/>
        <rFont val="Times New Roman"/>
        <family val="1"/>
      </rPr>
      <t>*</t>
    </r>
  </si>
  <si>
    <t>計劃編號</t>
    <phoneticPr fontId="18" type="noConversion"/>
  </si>
  <si>
    <t>計劃名稱</t>
    <phoneticPr fontId="18" type="noConversion"/>
  </si>
  <si>
    <t>Project No. :</t>
    <phoneticPr fontId="18" type="noConversion"/>
  </si>
  <si>
    <t>Project Title :</t>
    <phoneticPr fontId="18" type="noConversion"/>
  </si>
  <si>
    <t xml:space="preserve">   資產類別</t>
    <phoneticPr fontId="18" type="noConversion"/>
  </si>
  <si>
    <t>供應商                                            發票編號</t>
    <phoneticPr fontId="18" type="noConversion"/>
  </si>
  <si>
    <t>項目               存放地點</t>
    <phoneticPr fontId="18" type="noConversion"/>
  </si>
  <si>
    <t>擁有權歸予       受款人日期</t>
    <phoneticPr fontId="18" type="noConversion"/>
  </si>
  <si>
    <t>根據資產運用計劃作出調配</t>
    <phoneticPr fontId="18" type="noConversion"/>
  </si>
  <si>
    <t>Deployed in accordance with                                                           the Asset Usage Plan</t>
    <phoneticPr fontId="18" type="noConversion"/>
  </si>
  <si>
    <t>Item / Description*</t>
    <phoneticPr fontId="18" type="noConversion"/>
  </si>
  <si>
    <t>Location            of Item</t>
    <phoneticPr fontId="18" type="noConversion"/>
  </si>
  <si>
    <r>
      <t>是</t>
    </r>
    <r>
      <rPr>
        <sz val="12"/>
        <rFont val="Times New Roman"/>
        <family val="1"/>
      </rPr>
      <t xml:space="preserve"> Yes</t>
    </r>
    <phoneticPr fontId="18" type="noConversion"/>
  </si>
  <si>
    <r>
      <t>否</t>
    </r>
    <r>
      <rPr>
        <sz val="12"/>
        <rFont val="Times New Roman"/>
        <family val="1"/>
      </rPr>
      <t xml:space="preserve"> No</t>
    </r>
    <phoneticPr fontId="18" type="noConversion"/>
  </si>
  <si>
    <t>Person in Charge (Please state Name and Post)</t>
    <phoneticPr fontId="18" type="noConversion"/>
  </si>
  <si>
    <r>
      <rPr>
        <sz val="12"/>
        <rFont val="Times New Roman"/>
        <family val="1"/>
      </rPr>
      <t>(</t>
    </r>
    <r>
      <rPr>
        <sz val="12"/>
        <rFont val="新細明體"/>
        <family val="1"/>
        <charset val="136"/>
      </rPr>
      <t>港幣</t>
    </r>
    <r>
      <rPr>
        <sz val="12"/>
        <rFont val="Times New Roman"/>
        <family val="1"/>
      </rPr>
      <t xml:space="preserve"> HK$)</t>
    </r>
    <phoneticPr fontId="18" type="noConversion"/>
  </si>
  <si>
    <r>
      <t>(</t>
    </r>
    <r>
      <rPr>
        <i/>
        <sz val="9"/>
        <rFont val="新細明體"/>
        <family val="1"/>
        <charset val="136"/>
      </rPr>
      <t>理據</t>
    </r>
    <r>
      <rPr>
        <i/>
        <sz val="9"/>
        <rFont val="Times New Roman"/>
        <family val="1"/>
      </rPr>
      <t xml:space="preserve"> Justification)</t>
    </r>
    <phoneticPr fontId="18" type="noConversion"/>
  </si>
  <si>
    <t>1. </t>
    <phoneticPr fontId="18" type="noConversion"/>
  </si>
  <si>
    <t>2. </t>
    <phoneticPr fontId="18" type="noConversion"/>
  </si>
  <si>
    <t>3. </t>
    <phoneticPr fontId="18" type="noConversion"/>
  </si>
  <si>
    <t>4. </t>
    <phoneticPr fontId="18" type="noConversion"/>
  </si>
  <si>
    <t>5. </t>
    <phoneticPr fontId="18" type="noConversion"/>
  </si>
  <si>
    <t>6. </t>
    <phoneticPr fontId="18" type="noConversion"/>
  </si>
  <si>
    <t>7. </t>
    <phoneticPr fontId="18" type="noConversion"/>
  </si>
  <si>
    <t>8. </t>
    <phoneticPr fontId="18" type="noConversion"/>
  </si>
  <si>
    <r>
      <t>類別總計</t>
    </r>
    <r>
      <rPr>
        <sz val="14"/>
        <rFont val="Times New Roman"/>
        <family val="1"/>
      </rPr>
      <t xml:space="preserve"> Total for the Asset Class :  (</t>
    </r>
    <r>
      <rPr>
        <sz val="14"/>
        <rFont val="新細明體"/>
        <family val="1"/>
        <charset val="136"/>
      </rPr>
      <t>港幣</t>
    </r>
    <r>
      <rPr>
        <sz val="14"/>
        <rFont val="Times New Roman"/>
        <family val="1"/>
      </rPr>
      <t xml:space="preserve"> HK$)</t>
    </r>
    <phoneticPr fontId="18" type="noConversion"/>
  </si>
  <si>
    <t>受款人確證真實無誤</t>
    <phoneticPr fontId="18" type="noConversion"/>
  </si>
  <si>
    <t>This is to certify that –</t>
    <phoneticPr fontId="18" type="noConversion"/>
  </si>
  <si>
    <t>Certified True and Correct by Grantee</t>
    <phoneticPr fontId="18" type="noConversion"/>
  </si>
  <si>
    <t>Signature of  Person in charge</t>
    <phoneticPr fontId="18" type="noConversion"/>
  </si>
  <si>
    <r>
      <t>獲授權人簽署</t>
    </r>
    <r>
      <rPr>
        <sz val="10"/>
        <rFont val="Times New Roman"/>
        <family val="1"/>
      </rPr>
      <t>   </t>
    </r>
    <phoneticPr fontId="18" type="noConversion"/>
  </si>
  <si>
    <r>
      <t>獲授權人姓名</t>
    </r>
    <r>
      <rPr>
        <sz val="10"/>
        <rFont val="Times New Roman"/>
        <family val="1"/>
      </rPr>
      <t>   </t>
    </r>
  </si>
  <si>
    <r>
      <t>日期</t>
    </r>
    <r>
      <rPr>
        <sz val="10"/>
        <rFont val="Times New Roman"/>
        <family val="1"/>
      </rPr>
      <t>   </t>
    </r>
  </si>
  <si>
    <t>資產記錄表</t>
    <phoneticPr fontId="18" type="noConversion"/>
  </si>
  <si>
    <t>Assets Register</t>
    <phoneticPr fontId="18" type="noConversion"/>
  </si>
  <si>
    <r>
      <t xml:space="preserve">-   </t>
    </r>
    <r>
      <rPr>
        <sz val="14"/>
        <color indexed="8"/>
        <rFont val="細明體"/>
        <family val="3"/>
        <charset val="136"/>
      </rPr>
      <t>其他</t>
    </r>
    <r>
      <rPr>
        <sz val="14"/>
        <color indexed="8"/>
        <rFont val="Times New Roman"/>
        <family val="1"/>
      </rPr>
      <t>(</t>
    </r>
    <r>
      <rPr>
        <sz val="14"/>
        <color indexed="8"/>
        <rFont val="細明體"/>
        <family val="3"/>
        <charset val="136"/>
      </rPr>
      <t>請列明</t>
    </r>
    <r>
      <rPr>
        <sz val="14"/>
        <color indexed="8"/>
        <rFont val="Times New Roman"/>
        <family val="1"/>
      </rPr>
      <t>)</t>
    </r>
    <r>
      <rPr>
        <sz val="14"/>
        <color indexed="8"/>
        <rFont val="細明體"/>
        <family val="3"/>
        <charset val="136"/>
      </rPr>
      <t>：</t>
    </r>
    <phoneticPr fontId="4" type="noConversion"/>
  </si>
  <si>
    <t>$</t>
    <phoneticPr fontId="4" type="noConversion"/>
  </si>
  <si>
    <t>收入</t>
    <phoneticPr fontId="4" type="noConversion"/>
  </si>
  <si>
    <t>i</t>
    <phoneticPr fontId="4" type="noConversion"/>
  </si>
  <si>
    <t>ii</t>
    <phoneticPr fontId="4" type="noConversion"/>
  </si>
  <si>
    <t>iii = i + ii</t>
    <phoneticPr fontId="4" type="noConversion"/>
  </si>
  <si>
    <t>該項目如有牌子、型號及編號，請詳列。</t>
    <phoneticPr fontId="18" type="noConversion"/>
  </si>
  <si>
    <r>
      <t>日期：</t>
    </r>
    <r>
      <rPr>
        <sz val="14"/>
        <color indexed="8"/>
        <rFont val="Times New Roman"/>
        <family val="1"/>
      </rPr>
      <t xml:space="preserve"> </t>
    </r>
    <phoneticPr fontId="18" type="noConversion"/>
  </si>
  <si>
    <r>
      <rPr>
        <sz val="14"/>
        <color indexed="8"/>
        <rFont val="細明體"/>
        <family val="3"/>
        <charset val="136"/>
      </rPr>
      <t>本人謹此聲明</t>
    </r>
    <r>
      <rPr>
        <sz val="14"/>
        <color indexed="8"/>
        <rFont val="Times New Roman"/>
        <family val="1"/>
      </rPr>
      <t xml:space="preserve">  –</t>
    </r>
    <phoneticPr fontId="18" type="noConversion"/>
  </si>
  <si>
    <r>
      <rPr>
        <sz val="11"/>
        <rFont val="細明體"/>
        <family val="3"/>
        <charset val="136"/>
      </rPr>
      <t>學校</t>
    </r>
    <r>
      <rPr>
        <sz val="11"/>
        <rFont val="Times New Roman"/>
        <family val="1"/>
      </rPr>
      <t xml:space="preserve"> / </t>
    </r>
    <r>
      <rPr>
        <sz val="11"/>
        <rFont val="新細明體"/>
        <family val="1"/>
        <charset val="136"/>
      </rPr>
      <t>機構名稱</t>
    </r>
    <phoneticPr fontId="18" type="noConversion"/>
  </si>
  <si>
    <t>Please detail out the brand, model and serial number, if any.</t>
    <phoneticPr fontId="18" type="noConversion"/>
  </si>
  <si>
    <t>and Certificate of Completion of Project / Declaration</t>
    <phoneticPr fontId="16" type="noConversion"/>
  </si>
  <si>
    <r>
      <rPr>
        <sz val="14"/>
        <rFont val="細明體"/>
        <family val="3"/>
        <charset val="136"/>
      </rPr>
      <t>利息收入</t>
    </r>
    <r>
      <rPr>
        <sz val="14"/>
        <rFont val="Times New Roman"/>
        <family val="1"/>
      </rPr>
      <t xml:space="preserve">  Interest Earned</t>
    </r>
  </si>
  <si>
    <r>
      <rPr>
        <sz val="14"/>
        <rFont val="細明體"/>
        <family val="3"/>
        <charset val="136"/>
      </rPr>
      <t>其他收入</t>
    </r>
    <r>
      <rPr>
        <sz val="14"/>
        <rFont val="Times New Roman"/>
        <family val="1"/>
      </rPr>
      <t xml:space="preserve">  Other Income</t>
    </r>
  </si>
  <si>
    <r>
      <t xml:space="preserve">-   </t>
    </r>
    <r>
      <rPr>
        <sz val="14"/>
        <rFont val="細明體"/>
        <family val="3"/>
        <charset val="136"/>
      </rPr>
      <t>薪金</t>
    </r>
    <r>
      <rPr>
        <sz val="14"/>
        <rFont val="Times New Roman"/>
        <family val="1"/>
      </rPr>
      <t xml:space="preserve">  Staff cost</t>
    </r>
  </si>
  <si>
    <t>Unused Funds (Total Income – Total Expenditure) :</t>
    <phoneticPr fontId="4" type="noConversion"/>
  </si>
  <si>
    <t>A cheque payable to “Permanent Secretary for Education Incorporated No. 6 Account (Quality Education Fund)” in the amount of HK$ _________________ Cheque No. ____________ drawn on ___________________________________ (Name of Bank) for the return of unused funds is enclosed.</t>
  </si>
  <si>
    <t>I declare that all the expenditure of the project was spent in accordance with the approved budget, including the purchase of fixed assets, the terms and conditions of the grant and the approval from the Quality Education Fund (QEF) Secretariat and that all unused fund was returned to QEF.</t>
    <phoneticPr fontId="16" type="noConversion"/>
  </si>
  <si>
    <t>收入項目  Income Item(s)</t>
  </si>
  <si>
    <t>金額 Amount                            (港幣 HK$)</t>
  </si>
  <si>
    <t>撥款總額  Approved Grant</t>
  </si>
  <si>
    <t>按協議書附表二所列的開支項目                                                                                                                             Expenditure Item(s) as per Schedule II of Agreement</t>
  </si>
  <si>
    <t>金額 Amount                                (港幣 HK$)</t>
  </si>
  <si>
    <t>-   一般開支  General Expenses</t>
  </si>
  <si>
    <t>-   服務  Services</t>
  </si>
  <si>
    <t>-   其他(請列明)   Others (Please specify) :</t>
  </si>
  <si>
    <t xml:space="preserve"> 總開支</t>
  </si>
  <si>
    <t>餘款 (總收入 – 總開支)</t>
  </si>
  <si>
    <t>隨表附上 _______________________________ (銀行名稱) 銀行支票一張，編號 _________________________，抬 頭 人 為「Permanent Secretary for Education Incorporated No. 6 Account (Quality Education Fund)」， 以退回餘款港幣 ____________ 元 _______ 角 _______ 仙正。</t>
  </si>
  <si>
    <t>(請刪去不適用者 Please delete as appropriate)</t>
  </si>
  <si>
    <r>
      <t xml:space="preserve">-   </t>
    </r>
    <r>
      <rPr>
        <sz val="14"/>
        <rFont val="細明體"/>
        <family val="3"/>
        <charset val="136"/>
      </rPr>
      <t>工程</t>
    </r>
    <r>
      <rPr>
        <sz val="14"/>
        <rFont val="Times New Roman"/>
        <family val="1"/>
      </rPr>
      <t xml:space="preserve">  Works</t>
    </r>
  </si>
  <si>
    <t>計劃編號  Project No. :</t>
  </si>
  <si>
    <t>計劃名稱  Project Title :</t>
  </si>
  <si>
    <t>計劃進行時間  Project Period :</t>
  </si>
  <si>
    <r>
      <t xml:space="preserve">計劃完成證明書 / </t>
    </r>
    <r>
      <rPr>
        <b/>
        <vertAlign val="superscript"/>
        <sz val="14"/>
        <rFont val="Times New Roman"/>
        <family val="1"/>
      </rPr>
      <t>#</t>
    </r>
    <r>
      <rPr>
        <b/>
        <sz val="14"/>
        <rFont val="Times New Roman"/>
        <family val="1"/>
      </rPr>
      <t xml:space="preserve">  聲明</t>
    </r>
  </si>
  <si>
    <t>本人謹此聲明，計劃的所有開支是依據已審核之預算(包括購買固定資產)、撥款的條款和條件以及優質教育基金秘書處的許可而支付，而所有未用撥款或剩餘款項已退還優質教育基金。</t>
  </si>
  <si>
    <t>適用於完成計劃  Applicable to Completion of Project</t>
  </si>
  <si>
    <t>適用於提早終止計劃  Applicable to Early Termination of Project</t>
  </si>
  <si>
    <r>
      <t>獲授權人</t>
    </r>
    <r>
      <rPr>
        <i/>
        <vertAlign val="superscript"/>
        <sz val="14"/>
        <color indexed="8"/>
        <rFont val="Times New Roman"/>
        <family val="1"/>
      </rPr>
      <t>@</t>
    </r>
    <r>
      <rPr>
        <i/>
        <sz val="14"/>
        <color indexed="8"/>
        <rFont val="Times New Roman"/>
        <family val="1"/>
      </rPr>
      <t>姓名</t>
    </r>
  </si>
  <si>
    <t>@</t>
  </si>
  <si>
    <r>
      <t>獲授權人</t>
    </r>
    <r>
      <rPr>
        <i/>
        <vertAlign val="superscript"/>
        <sz val="14"/>
        <rFont val="Times New Roman"/>
        <family val="1"/>
      </rPr>
      <t>@</t>
    </r>
    <r>
      <rPr>
        <i/>
        <sz val="14"/>
        <rFont val="Times New Roman"/>
        <family val="1"/>
      </rPr>
      <t>簽署</t>
    </r>
  </si>
  <si>
    <r>
      <t>Authorised Person</t>
    </r>
    <r>
      <rPr>
        <b/>
        <vertAlign val="superscript"/>
        <sz val="12"/>
        <rFont val="Times New Roman"/>
        <family val="1"/>
      </rPr>
      <t>@</t>
    </r>
    <r>
      <rPr>
        <b/>
        <sz val="12"/>
        <rFont val="Times New Roman"/>
        <family val="1"/>
      </rPr>
      <t xml:space="preserve"> :</t>
    </r>
  </si>
  <si>
    <r>
      <t>獲授權人</t>
    </r>
    <r>
      <rPr>
        <b/>
        <vertAlign val="superscript"/>
        <sz val="12"/>
        <rFont val="Times New Roman"/>
        <family val="1"/>
      </rPr>
      <t>@</t>
    </r>
    <r>
      <rPr>
        <b/>
        <sz val="12"/>
        <rFont val="Times New Roman"/>
        <family val="1"/>
      </rPr>
      <t>簽署</t>
    </r>
  </si>
  <si>
    <r>
      <t>獲授權人</t>
    </r>
    <r>
      <rPr>
        <b/>
        <vertAlign val="superscript"/>
        <sz val="12"/>
        <rFont val="Times New Roman"/>
        <family val="1"/>
      </rPr>
      <t>@</t>
    </r>
    <r>
      <rPr>
        <b/>
        <sz val="12"/>
        <rFont val="Times New Roman"/>
        <family val="1"/>
      </rPr>
      <t>姓名</t>
    </r>
  </si>
  <si>
    <r>
      <t>獲授權人職銜</t>
    </r>
    <r>
      <rPr>
        <sz val="10"/>
        <rFont val="Times New Roman"/>
        <family val="1"/>
      </rPr>
      <t>   </t>
    </r>
  </si>
  <si>
    <r>
      <t>Title of Authorised Person</t>
    </r>
    <r>
      <rPr>
        <sz val="10"/>
        <rFont val="Times New Roman"/>
        <family val="1"/>
      </rPr>
      <t xml:space="preserve"> :  </t>
    </r>
  </si>
  <si>
    <t>如受款人為幼稚園、小學、中學或特殊學校，須由校長簽署  If the Grantee is a kindergarten, primary school, secondary school or special school, signature of the head of the school is required</t>
  </si>
  <si>
    <t>如受款人為大專院校，須由學系 / 中心主管簽署  If the Grantee is a tertiary institution, signature of the head of the department / centre is required</t>
  </si>
  <si>
    <t>如受款人為機構，須由機構主管簽署  If the Grantee is an organisation, signature of the head of the organisation is required</t>
  </si>
  <si>
    <r>
      <rPr>
        <sz val="12"/>
        <color indexed="8"/>
        <rFont val="細明體"/>
        <family val="3"/>
        <charset val="136"/>
      </rPr>
      <t>報告所涵蓋的時段須按照基金協議書附表</t>
    </r>
    <r>
      <rPr>
        <sz val="12"/>
        <color indexed="8"/>
        <rFont val="Times New Roman"/>
        <family val="1"/>
      </rPr>
      <t>I</t>
    </r>
    <r>
      <rPr>
        <sz val="12"/>
        <color indexed="8"/>
        <rFont val="細明體"/>
        <family val="3"/>
        <charset val="136"/>
      </rPr>
      <t>「建議書」內所載的「遞交報告時間表」填寫。第一份財政報告的日期須為計劃的開始日，而隨後的財政報告日期則須緊接上一份財政報告的完結日。</t>
    </r>
    <phoneticPr fontId="18" type="noConversion"/>
  </si>
  <si>
    <t>中期財政報告</t>
    <phoneticPr fontId="18" type="noConversion"/>
  </si>
  <si>
    <t>如受款人為幼稚園、小學、中學或特殊學校，須由校長簽署。</t>
    <phoneticPr fontId="18" type="noConversion"/>
  </si>
  <si>
    <t>如受款人為大專院校，須由學系 / 中心主管簽署。</t>
    <phoneticPr fontId="18" type="noConversion"/>
  </si>
  <si>
    <t>如受款人為機構，須由機構主管簽署。</t>
    <phoneticPr fontId="18" type="noConversion"/>
  </si>
  <si>
    <t>Quality Education Fund Project</t>
    <phoneticPr fontId="18" type="noConversion"/>
  </si>
  <si>
    <t>Final Financial Report (Summary)</t>
    <phoneticPr fontId="18" type="noConversion"/>
  </si>
  <si>
    <t>第一期中期財政報告</t>
    <phoneticPr fontId="18" type="noConversion"/>
  </si>
  <si>
    <r>
      <rPr>
        <i/>
        <sz val="10"/>
        <rFont val="細明體"/>
        <family val="3"/>
        <charset val="136"/>
      </rPr>
      <t>（校長、學系</t>
    </r>
    <r>
      <rPr>
        <i/>
        <sz val="10"/>
        <rFont val="Times New Roman"/>
        <family val="1"/>
      </rPr>
      <t>/</t>
    </r>
    <r>
      <rPr>
        <i/>
        <sz val="10"/>
        <rFont val="細明體"/>
        <family val="3"/>
        <charset val="136"/>
      </rPr>
      <t>中心主管、機構主管）</t>
    </r>
    <phoneticPr fontId="18" type="noConversion"/>
  </si>
  <si>
    <t>第二期中期財政報告</t>
    <phoneticPr fontId="18" type="noConversion"/>
  </si>
  <si>
    <t>第三期中期財政報告</t>
    <phoneticPr fontId="18" type="noConversion"/>
  </si>
  <si>
    <t>第四期中期財政報告</t>
    <phoneticPr fontId="18" type="noConversion"/>
  </si>
  <si>
    <t>第五期中期財政報告</t>
    <phoneticPr fontId="18" type="noConversion"/>
  </si>
  <si>
    <t>第六期中期財政報告</t>
    <phoneticPr fontId="18" type="noConversion"/>
  </si>
  <si>
    <t>計劃編號：</t>
    <phoneticPr fontId="18" type="noConversion"/>
  </si>
  <si>
    <t>計劃開始日期：</t>
    <phoneticPr fontId="18" type="noConversion"/>
  </si>
  <si>
    <t>計劃完結日期：</t>
    <phoneticPr fontId="18" type="noConversion"/>
  </si>
  <si>
    <t>由</t>
    <phoneticPr fontId="18" type="noConversion"/>
  </si>
  <si>
    <t>至</t>
    <phoneticPr fontId="18" type="noConversion"/>
  </si>
  <si>
    <r>
      <rPr>
        <b/>
        <sz val="14"/>
        <rFont val="細明體"/>
        <family val="3"/>
        <charset val="136"/>
      </rPr>
      <t>財政總結和計劃完成證明書</t>
    </r>
    <r>
      <rPr>
        <b/>
        <sz val="14"/>
        <rFont val="Times New Roman"/>
        <family val="1"/>
      </rPr>
      <t xml:space="preserve"> / </t>
    </r>
    <r>
      <rPr>
        <b/>
        <sz val="14"/>
        <rFont val="細明體"/>
        <family val="3"/>
        <charset val="136"/>
      </rPr>
      <t>聲明</t>
    </r>
    <phoneticPr fontId="18" type="noConversion"/>
  </si>
  <si>
    <t>計劃完成證明書 / 聲明</t>
    <phoneticPr fontId="18" type="noConversion"/>
  </si>
  <si>
    <t>基金撥款</t>
    <phoneticPr fontId="18" type="noConversion"/>
  </si>
  <si>
    <r>
      <rPr>
        <b/>
        <sz val="14"/>
        <color indexed="8"/>
        <rFont val="細明體"/>
        <family val="3"/>
        <charset val="136"/>
      </rPr>
      <t>收入</t>
    </r>
    <phoneticPr fontId="4" type="noConversion"/>
  </si>
  <si>
    <t>薪金</t>
    <phoneticPr fontId="18" type="noConversion"/>
  </si>
  <si>
    <t>一般開支</t>
    <phoneticPr fontId="18" type="noConversion"/>
  </si>
  <si>
    <t>設備</t>
    <phoneticPr fontId="18" type="noConversion"/>
  </si>
  <si>
    <t>服務</t>
    <phoneticPr fontId="18" type="noConversion"/>
  </si>
  <si>
    <t>工程</t>
    <phoneticPr fontId="18" type="noConversion"/>
  </si>
  <si>
    <t>6個月</t>
  </si>
  <si>
    <t>1年</t>
  </si>
  <si>
    <t>是</t>
  </si>
  <si>
    <t>否</t>
  </si>
  <si>
    <t>請遞交以下文件：</t>
    <phoneticPr fontId="18" type="noConversion"/>
  </si>
  <si>
    <t>1.</t>
    <phoneticPr fontId="18" type="noConversion"/>
  </si>
  <si>
    <t>2.</t>
    <phoneticPr fontId="18" type="noConversion"/>
  </si>
  <si>
    <t>3.</t>
    <phoneticPr fontId="18" type="noConversion"/>
  </si>
  <si>
    <t>4.</t>
    <phoneticPr fontId="18" type="noConversion"/>
  </si>
  <si>
    <t>5.</t>
    <phoneticPr fontId="18" type="noConversion"/>
  </si>
  <si>
    <t>6.</t>
    <phoneticPr fontId="18" type="noConversion"/>
  </si>
  <si>
    <t>7.</t>
    <phoneticPr fontId="18" type="noConversion"/>
  </si>
  <si>
    <t>8.</t>
    <phoneticPr fontId="18" type="noConversion"/>
  </si>
  <si>
    <t>9.</t>
    <phoneticPr fontId="18" type="noConversion"/>
  </si>
  <si>
    <t>優質教育基金計劃財政報告</t>
    <phoneticPr fontId="18" type="noConversion"/>
  </si>
  <si>
    <t>核准預算（如適用，請填寫最新/修改後的金額。）</t>
    <phoneticPr fontId="18" type="noConversion"/>
  </si>
  <si>
    <t>（6個月 / 1年）</t>
    <phoneticPr fontId="18" type="noConversion"/>
  </si>
  <si>
    <t>（是 / 否）</t>
    <phoneticPr fontId="18" type="noConversion"/>
  </si>
  <si>
    <t>10.</t>
    <phoneticPr fontId="18" type="noConversion"/>
  </si>
  <si>
    <t>遞交財政報告頻率：</t>
    <phoneticPr fontId="18" type="noConversion"/>
  </si>
  <si>
    <t>11.</t>
  </si>
  <si>
    <t>學校 / 機構名稱：</t>
    <phoneticPr fontId="18" type="noConversion"/>
  </si>
  <si>
    <t>(例如： 2023/0001, 22/17/01, 01/17)</t>
    <phoneticPr fontId="18" type="noConversion"/>
  </si>
  <si>
    <t>按照建議書內所載的遞交報告時間表，是否需要提交"中期財政報告"？</t>
    <phoneticPr fontId="18" type="noConversion"/>
  </si>
  <si>
    <t>請只填寫黃色儲存格，其他空格不用填寫。</t>
    <phoneticPr fontId="18" type="noConversion"/>
  </si>
  <si>
    <t>其他: 應急費用 (如非「應用費用」，請修訂及列明)</t>
  </si>
  <si>
    <t>負責人姓名                      (請註明及職銜)</t>
    <phoneticPr fontId="18" type="noConversion"/>
  </si>
  <si>
    <t>第七期中期財政報告</t>
    <phoneticPr fontId="18" type="noConversion"/>
  </si>
  <si>
    <t>第八期中期財政報告</t>
    <phoneticPr fontId="18" type="noConversion"/>
  </si>
  <si>
    <r>
      <t xml:space="preserve">-   </t>
    </r>
    <r>
      <rPr>
        <sz val="14"/>
        <rFont val="細明體"/>
        <family val="3"/>
        <charset val="136"/>
      </rPr>
      <t>設備</t>
    </r>
    <r>
      <rPr>
        <sz val="14"/>
        <rFont val="Times New Roman"/>
        <family val="1"/>
      </rPr>
      <t xml:space="preserve">  Equipment</t>
    </r>
    <phoneticPr fontId="18" type="noConversion"/>
  </si>
  <si>
    <t>開支</t>
    <phoneticPr fontId="18" type="noConversion"/>
  </si>
  <si>
    <t>1. 計劃完成證明書 / 聲明</t>
    <phoneticPr fontId="18" type="noConversion"/>
  </si>
  <si>
    <t>2. 支票以退還未用的撥款</t>
    <phoneticPr fontId="18" type="noConversion"/>
  </si>
  <si>
    <t>購買日期^</t>
    <phoneticPr fontId="18" type="noConversion"/>
  </si>
  <si>
    <t>Date of Purchase^</t>
    <phoneticPr fontId="18" type="noConversion"/>
  </si>
  <si>
    <t>^</t>
    <phoneticPr fontId="18" type="noConversion"/>
  </si>
  <si>
    <t>The purchase of assets should be between the project period.</t>
    <phoneticPr fontId="18" type="noConversion"/>
  </si>
  <si>
    <t>資產必須於計劃期間購買。</t>
    <phoneticPr fontId="18" type="noConversion"/>
  </si>
  <si>
    <t>提交"中期財政報告"和"計劃完成證明書"：</t>
    <phoneticPr fontId="18" type="noConversion"/>
  </si>
  <si>
    <r>
      <rPr>
        <sz val="9"/>
        <color indexed="8"/>
        <rFont val="細明體"/>
        <family val="3"/>
        <charset val="136"/>
      </rPr>
      <t xml:space="preserve">至
</t>
    </r>
    <r>
      <rPr>
        <sz val="9"/>
        <color indexed="8"/>
        <rFont val="Times New Roman"/>
        <family val="1"/>
      </rPr>
      <t>To</t>
    </r>
    <phoneticPr fontId="4" type="noConversion"/>
  </si>
  <si>
    <r>
      <t>請於報告涵蓋期完結後</t>
    </r>
    <r>
      <rPr>
        <b/>
        <sz val="12"/>
        <color rgb="FFFF0000"/>
        <rFont val="新細明體"/>
        <family val="1"/>
        <charset val="136"/>
      </rPr>
      <t>一</t>
    </r>
    <r>
      <rPr>
        <sz val="12"/>
        <rFont val="新細明體"/>
        <family val="1"/>
        <charset val="136"/>
      </rPr>
      <t>個月內遞交</t>
    </r>
    <phoneticPr fontId="18" type="noConversion"/>
  </si>
  <si>
    <r>
      <t>請於報告涵蓋期完結後</t>
    </r>
    <r>
      <rPr>
        <b/>
        <sz val="12"/>
        <color rgb="FFFF0000"/>
        <rFont val="新細明體"/>
        <family val="1"/>
        <charset val="136"/>
      </rPr>
      <t>三</t>
    </r>
    <r>
      <rPr>
        <sz val="12"/>
        <rFont val="新細明體"/>
        <family val="1"/>
        <charset val="136"/>
      </rPr>
      <t>個月內遞交</t>
    </r>
    <phoneticPr fontId="18" type="noConversion"/>
  </si>
  <si>
    <t>（請按以下連結並填寫黃色儲存格。報告涵蓋期以計劃書 / 協議書內訂明的日期為准。</t>
    <phoneticPr fontId="18" type="noConversion"/>
  </si>
  <si>
    <t>若與下列日期有所差異，請先按以下連結，然後更改報告日期至計劃書 / 協議書內訂明的日期。）</t>
    <phoneticPr fontId="18" type="noConversion"/>
  </si>
  <si>
    <t xml:space="preserve">財政報告所列出的所有收入和開支資料及有關的證明文件(如有夾附)均屬真實無誤； </t>
  </si>
  <si>
    <r>
      <rPr>
        <sz val="14"/>
        <color indexed="8"/>
        <rFont val="細明體"/>
        <family val="3"/>
        <charset val="136"/>
      </rPr>
      <t>受款人明白並承諾，計劃完結時如有未用的撥款，須在提交</t>
    </r>
    <r>
      <rPr>
        <sz val="14"/>
        <color indexed="8"/>
        <rFont val="細明體"/>
        <family val="3"/>
        <charset val="136"/>
      </rPr>
      <t>財政總結和計劃完成證明書</t>
    </r>
    <r>
      <rPr>
        <sz val="14"/>
        <color indexed="8"/>
        <rFont val="Times New Roman"/>
        <family val="1"/>
      </rPr>
      <t xml:space="preserve"> / </t>
    </r>
    <r>
      <rPr>
        <sz val="14"/>
        <color indexed="8"/>
        <rFont val="細明體"/>
        <family val="3"/>
        <charset val="136"/>
      </rPr>
      <t>聲明</t>
    </r>
    <r>
      <rPr>
        <sz val="14"/>
        <color indexed="8"/>
        <rFont val="細明體"/>
        <family val="3"/>
        <charset val="136"/>
      </rPr>
      <t>時夾附抬頭人為「</t>
    </r>
    <r>
      <rPr>
        <sz val="14"/>
        <color indexed="8"/>
        <rFont val="Times New Roman"/>
        <family val="1"/>
      </rPr>
      <t>Permanent Secretary for Education Incorporated No. 6 Account (Quality Education Fund)</t>
    </r>
    <r>
      <rPr>
        <sz val="14"/>
        <color indexed="8"/>
        <rFont val="細明體"/>
        <family val="3"/>
        <charset val="136"/>
      </rPr>
      <t>」的支票</t>
    </r>
    <r>
      <rPr>
        <sz val="14"/>
        <color indexed="8"/>
        <rFont val="Times New Roman"/>
        <family val="1"/>
      </rPr>
      <t xml:space="preserve"> / </t>
    </r>
    <r>
      <rPr>
        <sz val="14"/>
        <color indexed="8"/>
        <rFont val="細明體"/>
        <family val="3"/>
        <charset val="136"/>
      </rPr>
      <t>銀行匯票，以退還未用撥款。</t>
    </r>
    <phoneticPr fontId="18" type="noConversion"/>
  </si>
  <si>
    <t>*（校長 / 學系或中心主管 / 機構主管）</t>
    <phoneticPr fontId="18" type="noConversion"/>
  </si>
  <si>
    <t>受款人明白基金受託人會查核本報告，並承諾會根據查核結果，適當修訂報告；以及</t>
    <phoneticPr fontId="18" type="noConversion"/>
  </si>
  <si>
    <t>資產記錄表 （由核數師進行審核）</t>
  </si>
  <si>
    <t>3. 計劃的經審計帳目</t>
  </si>
  <si>
    <t>4. 與受款人所設立內部監控有關的協定程序報告 / 據實調查報告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</si>
</sst>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404]#,##0.00_);[Red]\([$$-404]#,##0.00\)"/>
    <numFmt numFmtId="166" formatCode="0_ "/>
    <numFmt numFmtId="167" formatCode="0.00_);[Red]\(0.00\)"/>
  </numFmts>
  <fonts count="73">
    <font>
      <sz val="12"/>
      <name val="新細明體"/>
      <family val="1"/>
      <charset val="136"/>
    </font>
    <font>
      <sz val="12"/>
      <name val="新細明體"/>
      <family val="1"/>
      <charset val="136"/>
    </font>
    <font>
      <sz val="12"/>
      <color indexed="8"/>
      <name val="Calibri"/>
      <family val="2"/>
    </font>
    <font>
      <u/>
      <sz val="12"/>
      <color indexed="12"/>
      <name val="Calibri"/>
      <family val="2"/>
    </font>
    <font>
      <sz val="9"/>
      <name val="細明體"/>
      <family val="3"/>
      <charset val="136"/>
    </font>
    <font>
      <sz val="14"/>
      <color indexed="8"/>
      <name val="Times New Roman"/>
      <family val="1"/>
    </font>
    <font>
      <sz val="14"/>
      <color indexed="8"/>
      <name val="Calibri"/>
      <family val="2"/>
    </font>
    <font>
      <b/>
      <sz val="14"/>
      <color indexed="8"/>
      <name val="Times New Roman"/>
      <family val="1"/>
    </font>
    <font>
      <b/>
      <i/>
      <sz val="12"/>
      <color indexed="12"/>
      <name val="Times New Roman"/>
      <family val="1"/>
    </font>
    <font>
      <sz val="12"/>
      <color indexed="8"/>
      <name val="Times New Roman"/>
      <family val="1"/>
    </font>
    <font>
      <i/>
      <sz val="14"/>
      <color indexed="8"/>
      <name val="Times New Roman"/>
      <family val="1"/>
    </font>
    <font>
      <b/>
      <sz val="12"/>
      <color indexed="8"/>
      <name val="Times New Roman"/>
      <family val="1"/>
    </font>
    <font>
      <b/>
      <vertAlign val="superscript"/>
      <sz val="12"/>
      <color indexed="8"/>
      <name val="Times New Roman"/>
      <family val="1"/>
    </font>
    <font>
      <sz val="13"/>
      <color indexed="8"/>
      <name val="Calibri"/>
      <family val="2"/>
    </font>
    <font>
      <sz val="12"/>
      <color indexed="8"/>
      <name val="新細明體"/>
      <family val="1"/>
      <charset val="136"/>
    </font>
    <font>
      <sz val="12"/>
      <color indexed="8"/>
      <name val="Arial"/>
      <family val="2"/>
    </font>
    <font>
      <b/>
      <vertAlign val="superscript"/>
      <sz val="12"/>
      <color indexed="8"/>
      <name val="Arial"/>
      <family val="2"/>
    </font>
    <font>
      <sz val="12"/>
      <name val="Times New Roman"/>
      <family val="1"/>
    </font>
    <font>
      <sz val="9"/>
      <name val="新細明體"/>
      <family val="1"/>
      <charset val="136"/>
    </font>
    <font>
      <sz val="14"/>
      <color indexed="8"/>
      <name val="新細明體"/>
      <family val="1"/>
      <charset val="136"/>
    </font>
    <font>
      <vertAlign val="superscript"/>
      <sz val="14"/>
      <color indexed="8"/>
      <name val="Times New Roman"/>
      <family val="1"/>
    </font>
    <font>
      <i/>
      <sz val="14"/>
      <color indexed="8"/>
      <name val="新細明體"/>
      <family val="1"/>
      <charset val="136"/>
    </font>
    <font>
      <b/>
      <sz val="14"/>
      <name val="Times New Roman"/>
      <family val="1"/>
    </font>
    <font>
      <i/>
      <sz val="10"/>
      <color indexed="8"/>
      <name val="新細明體"/>
      <family val="1"/>
      <charset val="136"/>
    </font>
    <font>
      <sz val="14"/>
      <color indexed="8"/>
      <name val="細明體"/>
      <family val="3"/>
      <charset val="136"/>
    </font>
    <font>
      <i/>
      <sz val="14"/>
      <name val="新細明體"/>
      <family val="1"/>
      <charset val="136"/>
    </font>
    <font>
      <sz val="12"/>
      <color indexed="8"/>
      <name val="細明體"/>
      <family val="3"/>
      <charset val="136"/>
    </font>
    <font>
      <b/>
      <sz val="12"/>
      <color indexed="8"/>
      <name val="細明體"/>
      <family val="3"/>
      <charset val="136"/>
    </font>
    <font>
      <i/>
      <sz val="14"/>
      <color indexed="8"/>
      <name val="細明體"/>
      <family val="3"/>
      <charset val="136"/>
    </font>
    <font>
      <b/>
      <u/>
      <sz val="14"/>
      <name val="新細明體"/>
      <family val="1"/>
      <charset val="136"/>
    </font>
    <font>
      <sz val="14"/>
      <name val="Times New Roman"/>
      <family val="1"/>
    </font>
    <font>
      <sz val="14"/>
      <name val="新細明體"/>
      <family val="1"/>
      <charset val="136"/>
    </font>
    <font>
      <b/>
      <sz val="14"/>
      <color indexed="8"/>
      <name val="細明體"/>
      <family val="3"/>
      <charset val="136"/>
    </font>
    <font>
      <b/>
      <sz val="14"/>
      <color indexed="8"/>
      <name val="Arial"/>
      <family val="2"/>
    </font>
    <font>
      <b/>
      <vertAlign val="superscript"/>
      <sz val="14"/>
      <color indexed="8"/>
      <name val="Arial"/>
      <family val="2"/>
    </font>
    <font>
      <sz val="14"/>
      <color indexed="8"/>
      <name val="Arial"/>
      <family val="2"/>
    </font>
    <font>
      <b/>
      <sz val="14"/>
      <name val="細明體"/>
      <family val="3"/>
      <charset val="136"/>
    </font>
    <font>
      <sz val="11"/>
      <name val="新細明體"/>
      <family val="1"/>
      <charset val="136"/>
    </font>
    <font>
      <sz val="11"/>
      <name val="Times New Roman"/>
      <family val="1"/>
    </font>
    <font>
      <b/>
      <sz val="12"/>
      <name val="新細明體"/>
      <family val="1"/>
      <charset val="136"/>
    </font>
    <font>
      <b/>
      <sz val="12"/>
      <name val="Times New Roman"/>
      <family val="1"/>
    </font>
    <font>
      <b/>
      <sz val="14"/>
      <name val="新細明體"/>
      <family val="1"/>
      <charset val="136"/>
    </font>
    <font>
      <b/>
      <vertAlign val="superscript"/>
      <sz val="14"/>
      <name val="Times New Roman"/>
      <family val="1"/>
    </font>
    <font>
      <sz val="14"/>
      <name val="細明體"/>
      <family val="3"/>
      <charset val="136"/>
    </font>
    <font>
      <i/>
      <sz val="9"/>
      <name val="Times New Roman"/>
      <family val="1"/>
    </font>
    <font>
      <i/>
      <sz val="9"/>
      <name val="新細明體"/>
      <family val="1"/>
      <charset val="136"/>
    </font>
    <font>
      <sz val="11"/>
      <name val="細明體"/>
      <family val="3"/>
      <charset val="136"/>
    </font>
    <font>
      <sz val="10"/>
      <name val="新細明體"/>
      <family val="1"/>
      <charset val="136"/>
    </font>
    <font>
      <sz val="8"/>
      <name val="新細明體"/>
      <family val="1"/>
      <charset val="136"/>
    </font>
    <font>
      <sz val="7"/>
      <name val="Times New Roman"/>
      <family val="1"/>
    </font>
    <font>
      <sz val="8"/>
      <name val="Times New Roman"/>
      <family val="1"/>
    </font>
    <font>
      <b/>
      <sz val="10"/>
      <name val="Times New Roman"/>
      <family val="1"/>
    </font>
    <font>
      <sz val="10"/>
      <name val="Times New Roman"/>
      <family val="1"/>
    </font>
    <font>
      <i/>
      <vertAlign val="superscript"/>
      <sz val="14"/>
      <color indexed="8"/>
      <name val="Times New Roman"/>
      <family val="1"/>
    </font>
    <font>
      <i/>
      <sz val="14"/>
      <name val="Times New Roman"/>
      <family val="1"/>
    </font>
    <font>
      <i/>
      <vertAlign val="superscript"/>
      <sz val="14"/>
      <name val="Times New Roman"/>
      <family val="1"/>
    </font>
    <font>
      <b/>
      <vertAlign val="superscript"/>
      <sz val="12"/>
      <name val="Times New Roman"/>
      <family val="1"/>
    </font>
    <font>
      <sz val="14"/>
      <color indexed="8"/>
      <name val="Calibri"/>
      <family val="1"/>
      <charset val="136"/>
      <scheme val="minor"/>
    </font>
    <font>
      <sz val="14"/>
      <name val="Calibri"/>
      <family val="1"/>
      <charset val="136"/>
      <scheme val="minor"/>
    </font>
    <font>
      <sz val="12"/>
      <name val="Calibri"/>
      <family val="1"/>
      <charset val="136"/>
      <scheme val="minor"/>
    </font>
    <font>
      <i/>
      <sz val="12"/>
      <color indexed="8"/>
      <name val="細明體"/>
      <family val="3"/>
      <charset val="136"/>
    </font>
    <font>
      <i/>
      <sz val="10"/>
      <name val="Times New Roman"/>
      <family val="1"/>
    </font>
    <font>
      <i/>
      <sz val="10"/>
      <name val="細明體"/>
      <family val="3"/>
      <charset val="136"/>
    </font>
    <font>
      <u/>
      <sz val="12"/>
      <color rgb="FF0070C0"/>
      <name val="新細明體"/>
      <family val="1"/>
      <charset val="136"/>
    </font>
    <font>
      <sz val="12"/>
      <color theme="0"/>
      <name val="新細明體"/>
      <family val="1"/>
      <charset val="136"/>
    </font>
    <font>
      <b/>
      <sz val="18"/>
      <name val="新細明體"/>
      <family val="1"/>
      <charset val="136"/>
    </font>
    <font>
      <b/>
      <u/>
      <sz val="12"/>
      <name val="新細明體"/>
      <family val="1"/>
      <charset val="136"/>
    </font>
    <font>
      <b/>
      <sz val="12"/>
      <color rgb="FFFF0000"/>
      <name val="新細明體"/>
      <family val="1"/>
      <charset val="136"/>
    </font>
    <font>
      <b/>
      <sz val="14"/>
      <color rgb="FFFF0000"/>
      <name val="新細明體"/>
      <family val="1"/>
      <charset val="136"/>
    </font>
    <font>
      <sz val="12"/>
      <color rgb="FFFF0000"/>
      <name val="新細明體"/>
      <family val="1"/>
      <charset val="136"/>
    </font>
    <font>
      <b/>
      <sz val="12"/>
      <color theme="0"/>
      <name val="新細明體"/>
      <family val="1"/>
      <charset val="136"/>
    </font>
    <font>
      <sz val="9"/>
      <color indexed="8"/>
      <name val="細明體"/>
      <family val="3"/>
      <charset val="136"/>
    </font>
    <font>
      <sz val="9"/>
      <color indexed="8"/>
      <name val="Times New Roman"/>
      <family val="1"/>
    </font>
  </fonts>
  <fills count="3">
    <fill>
      <patternFill patternType="none"/>
    </fill>
    <fill>
      <patternFill patternType="gray125"/>
    </fill>
    <fill>
      <patternFill patternType="solid">
        <fgColor rgb="FFFFFF99"/>
        <bgColor indexed="64"/>
      </patternFill>
    </fill>
  </fills>
  <borders count="36">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5">
    <xf numFmtId="0" fontId="0" fillId="0" borderId="0">
      <alignment vertical="center"/>
    </xf>
    <xf numFmtId="43" fontId="1" fillId="0" borderId="0" applyFont="0" applyFill="0" applyBorder="0" applyAlignment="0" applyProtection="0">
      <alignment vertical="center"/>
    </xf>
    <xf numFmtId="0" fontId="3" fillId="0" borderId="0" applyNumberFormat="0" applyFill="0" applyBorder="0" applyAlignment="0" applyProtection="0"/>
    <xf numFmtId="0" fontId="1" fillId="0" borderId="0"/>
    <xf numFmtId="0" fontId="2" fillId="0" borderId="0"/>
  </cellStyleXfs>
  <cellXfs count="491">
    <xf numFmtId="0" fontId="0" fillId="0" borderId="0" xfId="0">
      <alignment vertical="center"/>
    </xf>
    <xf numFmtId="0" fontId="0"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xf numFmtId="0" fontId="9" fillId="0" borderId="0" xfId="0" applyFont="1" applyAlignment="1">
      <alignment vertical="top"/>
    </xf>
    <xf numFmtId="0" fontId="5" fillId="0" borderId="0" xfId="0" applyFont="1" applyAlignment="1">
      <alignment horizontal="center" vertical="center"/>
    </xf>
    <xf numFmtId="0" fontId="5" fillId="0" borderId="0" xfId="0" applyFont="1" applyAlignment="1">
      <alignment vertical="top" wrapText="1"/>
    </xf>
    <xf numFmtId="0" fontId="22" fillId="0" borderId="0" xfId="0" applyFont="1" applyAlignment="1">
      <alignment horizontal="right" vertical="center"/>
    </xf>
    <xf numFmtId="0" fontId="25" fillId="0" borderId="0" xfId="0" applyFont="1" applyAlignment="1">
      <alignment horizontal="right" vertical="center"/>
    </xf>
    <xf numFmtId="0" fontId="28" fillId="0" borderId="0" xfId="0" applyFont="1" applyAlignment="1">
      <alignment horizontal="right" vertical="center"/>
    </xf>
    <xf numFmtId="0" fontId="5" fillId="0" borderId="0" xfId="0" applyFont="1" applyAlignment="1">
      <alignment horizontal="left" vertical="top"/>
    </xf>
    <xf numFmtId="0" fontId="21" fillId="0" borderId="5" xfId="0" applyFont="1" applyBorder="1" applyAlignment="1">
      <alignment horizontal="justify" vertical="center"/>
    </xf>
    <xf numFmtId="0" fontId="21" fillId="0" borderId="5" xfId="0" applyFont="1" applyBorder="1" applyAlignment="1">
      <alignment horizontal="center" vertical="center"/>
    </xf>
    <xf numFmtId="0" fontId="6" fillId="0" borderId="0" xfId="0" applyFont="1" applyAlignment="1">
      <alignment vertical="center"/>
    </xf>
    <xf numFmtId="164" fontId="5" fillId="0" borderId="2" xfId="0" applyNumberFormat="1" applyFont="1" applyFill="1" applyBorder="1" applyAlignment="1">
      <alignment horizontal="center" vertical="center"/>
    </xf>
    <xf numFmtId="0" fontId="26" fillId="0" borderId="0" xfId="0" applyFont="1" applyBorder="1" applyAlignment="1">
      <alignment horizontal="center" vertical="center"/>
    </xf>
    <xf numFmtId="0" fontId="30" fillId="0" borderId="0" xfId="0" applyFont="1">
      <alignment vertical="center"/>
    </xf>
    <xf numFmtId="0" fontId="40" fillId="0" borderId="0" xfId="0" applyFont="1" applyBorder="1" applyAlignment="1">
      <alignment horizontal="justify" wrapText="1"/>
    </xf>
    <xf numFmtId="0" fontId="17" fillId="0" borderId="0" xfId="0" applyFont="1" applyAlignment="1">
      <alignment horizontal="justify" wrapText="1"/>
    </xf>
    <xf numFmtId="0" fontId="17" fillId="0" borderId="0" xfId="0" applyFont="1" applyAlignment="1"/>
    <xf numFmtId="0" fontId="0" fillId="0" borderId="0" xfId="0" applyFont="1" applyAlignment="1"/>
    <xf numFmtId="0" fontId="22" fillId="0" borderId="0" xfId="0" applyFont="1" applyBorder="1" applyAlignment="1">
      <alignment horizontal="center" vertical="center"/>
    </xf>
    <xf numFmtId="0" fontId="30" fillId="0" borderId="0" xfId="0" applyFont="1" applyAlignment="1">
      <alignment vertical="center"/>
    </xf>
    <xf numFmtId="0" fontId="30" fillId="0" borderId="0" xfId="0" applyFont="1" applyBorder="1" applyAlignment="1">
      <alignment horizontal="justify" vertical="center"/>
    </xf>
    <xf numFmtId="0" fontId="30" fillId="0" borderId="0" xfId="0" applyFont="1" applyBorder="1" applyAlignment="1">
      <alignment vertical="center"/>
    </xf>
    <xf numFmtId="0" fontId="22" fillId="0" borderId="0" xfId="0" applyFont="1" applyBorder="1" applyAlignment="1">
      <alignment vertical="center"/>
    </xf>
    <xf numFmtId="0" fontId="30" fillId="0" borderId="0" xfId="0" applyFont="1" applyAlignment="1"/>
    <xf numFmtId="0" fontId="0" fillId="0" borderId="0" xfId="0" applyAlignment="1"/>
    <xf numFmtId="0" fontId="17" fillId="0" borderId="0" xfId="0" applyFont="1" applyBorder="1" applyAlignment="1">
      <alignment vertical="center"/>
    </xf>
    <xf numFmtId="0" fontId="17" fillId="0" borderId="0" xfId="0" applyFont="1">
      <alignment vertical="center"/>
    </xf>
    <xf numFmtId="0" fontId="0" fillId="0" borderId="0" xfId="0" applyFont="1">
      <alignment vertical="center"/>
    </xf>
    <xf numFmtId="0" fontId="5" fillId="0" borderId="2" xfId="0" applyFont="1" applyFill="1" applyBorder="1" applyAlignment="1">
      <alignment horizontal="left" vertical="center"/>
    </xf>
    <xf numFmtId="0" fontId="24" fillId="0" borderId="0" xfId="0" applyFont="1" applyAlignment="1">
      <alignment horizontal="right" vertical="center"/>
    </xf>
    <xf numFmtId="0" fontId="23" fillId="0" borderId="0" xfId="0" applyFont="1" applyBorder="1" applyAlignment="1">
      <alignment horizontal="center" vertical="top"/>
    </xf>
    <xf numFmtId="0" fontId="23" fillId="0" borderId="5" xfId="0" applyFont="1" applyBorder="1" applyAlignment="1">
      <alignment horizontal="center" vertical="top"/>
    </xf>
    <xf numFmtId="0" fontId="17" fillId="0" borderId="0" xfId="0" applyFont="1" applyBorder="1" applyAlignment="1">
      <alignment vertical="center" wrapText="1"/>
    </xf>
    <xf numFmtId="0" fontId="10" fillId="0" borderId="0" xfId="0" applyFont="1" applyFill="1" applyAlignment="1">
      <alignment horizontal="center" vertical="top"/>
    </xf>
    <xf numFmtId="0" fontId="17" fillId="0" borderId="0" xfId="0" applyFont="1" applyFill="1" applyBorder="1" applyAlignment="1">
      <alignment horizontal="left" vertical="top"/>
    </xf>
    <xf numFmtId="0" fontId="17" fillId="0" borderId="0" xfId="0" applyFont="1" applyFill="1" applyBorder="1" applyAlignment="1">
      <alignment vertical="center"/>
    </xf>
    <xf numFmtId="0" fontId="0" fillId="0" borderId="0" xfId="0" applyAlignment="1">
      <alignment vertical="center"/>
    </xf>
    <xf numFmtId="0" fontId="54" fillId="0" borderId="0" xfId="0" applyFont="1" applyFill="1" applyBorder="1" applyAlignment="1">
      <alignment horizontal="center" vertical="top"/>
    </xf>
    <xf numFmtId="0" fontId="60" fillId="0" borderId="0" xfId="0" applyFont="1" applyFill="1" applyAlignment="1">
      <alignment horizontal="center" vertical="top"/>
    </xf>
    <xf numFmtId="0" fontId="5" fillId="0" borderId="8" xfId="4" applyFont="1" applyFill="1" applyBorder="1" applyAlignment="1">
      <alignment horizontal="left" vertical="center"/>
    </xf>
    <xf numFmtId="0" fontId="5" fillId="0" borderId="3" xfId="4" applyFont="1" applyFill="1" applyBorder="1" applyAlignment="1">
      <alignment vertical="center"/>
    </xf>
    <xf numFmtId="164" fontId="5" fillId="0" borderId="7" xfId="4" applyNumberFormat="1" applyFont="1" applyFill="1" applyBorder="1" applyAlignment="1">
      <alignment horizontal="center" vertical="center"/>
    </xf>
    <xf numFmtId="164" fontId="5" fillId="0" borderId="2" xfId="4" applyNumberFormat="1" applyFont="1" applyFill="1" applyBorder="1" applyAlignment="1">
      <alignment horizontal="center" vertical="center"/>
    </xf>
    <xf numFmtId="43" fontId="0" fillId="2" borderId="0" xfId="1" applyFont="1" applyFill="1" applyProtection="1">
      <alignment vertical="center"/>
      <protection locked="0"/>
    </xf>
    <xf numFmtId="0" fontId="63" fillId="0" borderId="0" xfId="0" applyFont="1" applyFill="1" applyProtection="1">
      <alignment vertical="center"/>
      <protection hidden="1"/>
    </xf>
    <xf numFmtId="14" fontId="5" fillId="2" borderId="2" xfId="0" applyNumberFormat="1" applyFont="1" applyFill="1" applyBorder="1" applyAlignment="1">
      <alignment horizontal="center" vertical="center"/>
    </xf>
    <xf numFmtId="0" fontId="5" fillId="0" borderId="0" xfId="0" applyFont="1" applyAlignment="1">
      <alignment vertical="center"/>
    </xf>
    <xf numFmtId="0" fontId="9" fillId="0" borderId="0" xfId="0" applyFont="1" applyAlignment="1">
      <alignment vertical="top"/>
    </xf>
    <xf numFmtId="0" fontId="0" fillId="0" borderId="0" xfId="0" applyAlignment="1">
      <alignment vertical="center"/>
    </xf>
    <xf numFmtId="14" fontId="0" fillId="2" borderId="0" xfId="0" applyNumberFormat="1"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0" xfId="0" applyFont="1" applyFill="1" applyProtection="1">
      <alignment vertical="center"/>
      <protection locked="0"/>
    </xf>
    <xf numFmtId="0" fontId="0" fillId="0" borderId="0" xfId="0" applyFont="1" applyFill="1" applyProtection="1">
      <alignment vertical="center"/>
      <protection hidden="1"/>
    </xf>
    <xf numFmtId="0" fontId="39" fillId="0" borderId="0" xfId="0" applyFont="1" applyProtection="1">
      <alignment vertical="center"/>
      <protection hidden="1"/>
    </xf>
    <xf numFmtId="0" fontId="65" fillId="0" borderId="0" xfId="0" applyFont="1" applyProtection="1">
      <alignment vertical="center"/>
      <protection hidden="1"/>
    </xf>
    <xf numFmtId="0" fontId="0" fillId="0" borderId="0" xfId="0" applyFont="1" applyProtection="1">
      <alignment vertical="center"/>
      <protection hidden="1"/>
    </xf>
    <xf numFmtId="0" fontId="68" fillId="2" borderId="0" xfId="0" applyFont="1" applyFill="1" applyProtection="1">
      <alignment vertical="center"/>
      <protection hidden="1"/>
    </xf>
    <xf numFmtId="0" fontId="0" fillId="2" borderId="0" xfId="0" applyFont="1" applyFill="1" applyProtection="1">
      <alignment vertical="center"/>
      <protection hidden="1"/>
    </xf>
    <xf numFmtId="0" fontId="41" fillId="0" borderId="0" xfId="0" applyFont="1" applyFill="1" applyProtection="1">
      <alignment vertical="center"/>
      <protection hidden="1"/>
    </xf>
    <xf numFmtId="0" fontId="39" fillId="0" borderId="0" xfId="0" quotePrefix="1" applyFont="1" applyProtection="1">
      <alignment vertical="center"/>
      <protection hidden="1"/>
    </xf>
    <xf numFmtId="0" fontId="39" fillId="0" borderId="0" xfId="0" applyFont="1" applyFill="1" applyProtection="1">
      <alignment vertical="center"/>
      <protection hidden="1"/>
    </xf>
    <xf numFmtId="0" fontId="69" fillId="0" borderId="0" xfId="0" applyFont="1" applyProtection="1">
      <alignment vertical="center"/>
      <protection hidden="1"/>
    </xf>
    <xf numFmtId="0" fontId="64" fillId="0" borderId="0" xfId="0" applyFont="1" applyProtection="1">
      <alignment vertical="center"/>
      <protection hidden="1"/>
    </xf>
    <xf numFmtId="14" fontId="66" fillId="0" borderId="0" xfId="0" applyNumberFormat="1" applyFont="1" applyProtection="1">
      <alignment vertical="center"/>
      <protection hidden="1"/>
    </xf>
    <xf numFmtId="14" fontId="0" fillId="0" borderId="0" xfId="0" applyNumberFormat="1" applyFont="1" applyProtection="1">
      <alignment vertical="center"/>
      <protection hidden="1"/>
    </xf>
    <xf numFmtId="167" fontId="0" fillId="0" borderId="0" xfId="0" applyNumberFormat="1" applyFont="1" applyProtection="1">
      <alignment vertical="center"/>
      <protection hidden="1"/>
    </xf>
    <xf numFmtId="43" fontId="0" fillId="0" borderId="0" xfId="1" applyFont="1" applyFill="1" applyProtection="1">
      <alignment vertical="center"/>
      <protection hidden="1"/>
    </xf>
    <xf numFmtId="43" fontId="39" fillId="0" borderId="10" xfId="1" applyFont="1" applyFill="1" applyBorder="1" applyProtection="1">
      <alignment vertical="center"/>
      <protection hidden="1"/>
    </xf>
    <xf numFmtId="0" fontId="0" fillId="0" borderId="0" xfId="0" applyFont="1" applyAlignment="1" applyProtection="1">
      <alignment horizontal="center" vertical="center"/>
      <protection hidden="1"/>
    </xf>
    <xf numFmtId="14" fontId="0" fillId="0" borderId="0" xfId="0" applyNumberFormat="1" applyFont="1" applyAlignment="1" applyProtection="1">
      <alignment horizontal="center" vertical="center"/>
      <protection hidden="1"/>
    </xf>
    <xf numFmtId="0" fontId="0" fillId="0" borderId="0" xfId="0" applyFont="1" applyBorder="1" applyProtection="1">
      <alignment vertical="center"/>
      <protection hidden="1"/>
    </xf>
    <xf numFmtId="0" fontId="0" fillId="0" borderId="8" xfId="0" applyFont="1" applyBorder="1" applyProtection="1">
      <alignment vertical="center"/>
      <protection hidden="1"/>
    </xf>
    <xf numFmtId="0" fontId="0" fillId="0" borderId="3" xfId="0" applyFont="1" applyBorder="1" applyProtection="1">
      <alignment vertical="center"/>
      <protection hidden="1"/>
    </xf>
    <xf numFmtId="0" fontId="0" fillId="0" borderId="32" xfId="0" applyFont="1" applyBorder="1" applyProtection="1">
      <alignment vertical="center"/>
      <protection hidden="1"/>
    </xf>
    <xf numFmtId="0" fontId="0" fillId="0" borderId="30" xfId="0" applyFont="1" applyBorder="1" applyProtection="1">
      <alignment vertical="center"/>
      <protection hidden="1"/>
    </xf>
    <xf numFmtId="0" fontId="0" fillId="0" borderId="31" xfId="0" applyFont="1" applyBorder="1" applyProtection="1">
      <alignment vertical="center"/>
      <protection hidden="1"/>
    </xf>
    <xf numFmtId="0" fontId="0" fillId="0" borderId="7" xfId="0" applyFont="1" applyBorder="1" applyProtection="1">
      <alignment vertical="center"/>
      <protection hidden="1"/>
    </xf>
    <xf numFmtId="0" fontId="0" fillId="0" borderId="2" xfId="0" applyFont="1" applyBorder="1" applyProtection="1">
      <alignment vertical="center"/>
      <protection hidden="1"/>
    </xf>
    <xf numFmtId="0" fontId="0" fillId="0" borderId="26" xfId="0" applyFont="1" applyBorder="1" applyProtection="1">
      <alignment vertical="center"/>
      <protection hidden="1"/>
    </xf>
    <xf numFmtId="0" fontId="0" fillId="0" borderId="0" xfId="0" applyFont="1" applyAlignment="1" applyProtection="1">
      <alignment vertical="center" wrapText="1"/>
      <protection hidden="1"/>
    </xf>
    <xf numFmtId="0" fontId="63" fillId="2" borderId="0" xfId="2" applyFont="1" applyFill="1" applyAlignment="1" applyProtection="1">
      <alignment vertical="center"/>
      <protection locked="0"/>
    </xf>
    <xf numFmtId="0" fontId="70" fillId="0" borderId="0" xfId="0" applyFont="1" applyAlignment="1" applyProtection="1">
      <alignment horizontal="center" vertical="center"/>
      <protection hidden="1"/>
    </xf>
    <xf numFmtId="0" fontId="72" fillId="0" borderId="2" xfId="0" applyFont="1" applyFill="1" applyBorder="1" applyAlignment="1">
      <alignment horizontal="center" vertical="center" wrapText="1"/>
    </xf>
    <xf numFmtId="0" fontId="0" fillId="0" borderId="0" xfId="0" applyProtection="1">
      <alignment vertical="center"/>
      <protection locked="0"/>
    </xf>
    <xf numFmtId="0" fontId="17" fillId="0" borderId="0" xfId="0" applyFont="1" applyProtection="1">
      <alignment vertical="center"/>
      <protection locked="0"/>
    </xf>
    <xf numFmtId="0" fontId="46" fillId="0" borderId="0" xfId="0" applyFont="1" applyBorder="1" applyAlignment="1" applyProtection="1">
      <alignment horizontal="center" wrapText="1"/>
      <protection locked="0"/>
    </xf>
    <xf numFmtId="0" fontId="0" fillId="0" borderId="0" xfId="0" applyBorder="1" applyAlignment="1" applyProtection="1">
      <protection locked="0"/>
    </xf>
    <xf numFmtId="0" fontId="38" fillId="0" borderId="0" xfId="0" applyFont="1" applyBorder="1" applyAlignment="1" applyProtection="1">
      <alignment horizontal="right" wrapText="1"/>
      <protection locked="0"/>
    </xf>
    <xf numFmtId="0" fontId="0" fillId="0" borderId="0" xfId="0" applyAlignment="1" applyProtection="1">
      <protection locked="0"/>
    </xf>
    <xf numFmtId="0" fontId="37" fillId="0" borderId="0" xfId="0" applyFont="1" applyBorder="1" applyAlignment="1" applyProtection="1">
      <alignment horizontal="left"/>
      <protection locked="0"/>
    </xf>
    <xf numFmtId="0" fontId="38" fillId="0" borderId="0" xfId="0" applyFont="1" applyAlignment="1" applyProtection="1">
      <alignment horizontal="right"/>
      <protection locked="0"/>
    </xf>
    <xf numFmtId="0" fontId="38" fillId="0" borderId="1" xfId="0" applyFont="1" applyBorder="1" applyAlignment="1" applyProtection="1">
      <alignment horizontal="center" vertical="top" wrapText="1"/>
      <protection locked="0"/>
    </xf>
    <xf numFmtId="0" fontId="17" fillId="0" borderId="1" xfId="0" applyFont="1" applyBorder="1" applyAlignment="1" applyProtection="1">
      <alignment horizontal="center" vertical="top"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44" fillId="0" borderId="1" xfId="0" applyFont="1" applyBorder="1" applyAlignment="1" applyProtection="1">
      <alignment horizontal="center" vertical="top" wrapText="1"/>
      <protection locked="0"/>
    </xf>
    <xf numFmtId="0" fontId="30" fillId="0" borderId="6" xfId="0" applyFont="1" applyBorder="1" applyAlignment="1" applyProtection="1">
      <alignment horizontal="center" vertical="center" wrapText="1"/>
      <protection locked="0"/>
    </xf>
    <xf numFmtId="4" fontId="30" fillId="2" borderId="6" xfId="0" applyNumberFormat="1" applyFont="1" applyFill="1" applyBorder="1" applyAlignment="1" applyProtection="1">
      <alignment vertical="center" wrapText="1"/>
      <protection locked="0"/>
    </xf>
    <xf numFmtId="0" fontId="30" fillId="2" borderId="6" xfId="0" applyFont="1" applyFill="1" applyBorder="1" applyAlignment="1" applyProtection="1">
      <alignment horizontal="center" vertical="center" wrapText="1"/>
      <protection locked="0"/>
    </xf>
    <xf numFmtId="164" fontId="30" fillId="2" borderId="6" xfId="0" applyNumberFormat="1" applyFont="1" applyFill="1" applyBorder="1" applyAlignment="1" applyProtection="1">
      <alignment horizontal="center" vertical="center" wrapText="1"/>
      <protection locked="0"/>
    </xf>
    <xf numFmtId="0" fontId="30" fillId="2" borderId="6" xfId="0" applyFont="1" applyFill="1" applyBorder="1" applyAlignment="1" applyProtection="1">
      <alignment horizontal="left" vertical="center" wrapText="1"/>
      <protection locked="0"/>
    </xf>
    <xf numFmtId="0" fontId="58" fillId="2" borderId="6" xfId="0" applyFont="1" applyFill="1" applyBorder="1" applyAlignment="1" applyProtection="1">
      <alignment horizontal="left" vertical="center" wrapText="1"/>
      <protection locked="0"/>
    </xf>
    <xf numFmtId="0" fontId="58" fillId="2" borderId="6" xfId="0" applyFont="1" applyFill="1" applyBorder="1" applyAlignment="1" applyProtection="1">
      <alignment horizontal="center" vertical="center" wrapText="1"/>
      <protection locked="0"/>
    </xf>
    <xf numFmtId="0" fontId="58" fillId="2" borderId="6" xfId="0" applyFont="1" applyFill="1" applyBorder="1" applyAlignment="1" applyProtection="1">
      <alignment vertical="center" wrapText="1"/>
      <protection locked="0"/>
    </xf>
    <xf numFmtId="0" fontId="31" fillId="0" borderId="0" xfId="0" applyFont="1" applyProtection="1">
      <alignment vertical="center"/>
      <protection locked="0"/>
    </xf>
    <xf numFmtId="40" fontId="30" fillId="0" borderId="10" xfId="0" applyNumberFormat="1" applyFont="1" applyBorder="1" applyAlignment="1" applyProtection="1">
      <alignment horizontal="right" vertical="center" wrapText="1"/>
      <protection locked="0"/>
    </xf>
    <xf numFmtId="0" fontId="31" fillId="0" borderId="0" xfId="0" applyFont="1" applyBorder="1" applyAlignment="1" applyProtection="1">
      <alignment vertical="center" wrapText="1"/>
      <protection locked="0"/>
    </xf>
    <xf numFmtId="0" fontId="31" fillId="0" borderId="0" xfId="0" applyFont="1" applyBorder="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vertical="center" wrapText="1"/>
      <protection locked="0"/>
    </xf>
    <xf numFmtId="0" fontId="0" fillId="0" borderId="0" xfId="0" applyFont="1" applyAlignment="1" applyProtection="1">
      <alignment horizontal="right" vertical="center"/>
      <protection locked="0"/>
    </xf>
    <xf numFmtId="0" fontId="37" fillId="0" borderId="0" xfId="0" applyFont="1" applyProtection="1">
      <alignment vertical="center"/>
      <protection locked="0"/>
    </xf>
    <xf numFmtId="0" fontId="38" fillId="0" borderId="0" xfId="0" applyFont="1" applyAlignment="1" applyProtection="1">
      <alignment vertical="top" wrapText="1"/>
      <protection locked="0"/>
    </xf>
    <xf numFmtId="0" fontId="37" fillId="0" borderId="0" xfId="0" applyFont="1" applyAlignment="1" applyProtection="1">
      <alignment vertical="top"/>
      <protection locked="0"/>
    </xf>
    <xf numFmtId="0" fontId="0" fillId="0" borderId="0" xfId="0" applyAlignment="1" applyProtection="1">
      <alignment vertical="center"/>
      <protection locked="0"/>
    </xf>
    <xf numFmtId="0" fontId="3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ont="1" applyProtection="1">
      <alignment vertical="center"/>
      <protection locked="0"/>
    </xf>
    <xf numFmtId="0" fontId="38" fillId="0" borderId="0" xfId="0" applyFont="1" applyProtection="1">
      <alignment vertical="center"/>
      <protection locked="0"/>
    </xf>
    <xf numFmtId="40" fontId="0" fillId="0" borderId="0" xfId="0" applyNumberFormat="1" applyProtection="1">
      <alignment vertical="center"/>
      <protection locked="0"/>
    </xf>
    <xf numFmtId="0" fontId="0" fillId="0" borderId="0" xfId="0" applyAlignment="1" applyProtection="1">
      <alignment vertical="top"/>
      <protection locked="0"/>
    </xf>
    <xf numFmtId="4" fontId="30" fillId="0" borderId="6" xfId="0" applyNumberFormat="1" applyFont="1" applyFill="1" applyBorder="1" applyAlignment="1" applyProtection="1">
      <alignment horizontal="right" vertical="center" wrapText="1"/>
    </xf>
    <xf numFmtId="0" fontId="5" fillId="0" borderId="0" xfId="4" applyFont="1" applyAlignment="1" applyProtection="1">
      <protection locked="0"/>
    </xf>
    <xf numFmtId="0" fontId="6" fillId="0" borderId="0" xfId="4" applyFont="1" applyBorder="1" applyProtection="1">
      <protection locked="0"/>
    </xf>
    <xf numFmtId="40" fontId="6" fillId="0" borderId="0" xfId="4" applyNumberFormat="1" applyFont="1" applyBorder="1" applyProtection="1">
      <protection locked="0"/>
    </xf>
    <xf numFmtId="40" fontId="5" fillId="0" borderId="0" xfId="4" applyNumberFormat="1" applyFont="1" applyBorder="1" applyAlignment="1" applyProtection="1">
      <alignment horizontal="right" indent="1"/>
      <protection locked="0"/>
    </xf>
    <xf numFmtId="0" fontId="6" fillId="0" borderId="0" xfId="4" applyFont="1" applyProtection="1">
      <protection locked="0"/>
    </xf>
    <xf numFmtId="0" fontId="5" fillId="0" borderId="0" xfId="4" applyFont="1" applyProtection="1">
      <protection locked="0"/>
    </xf>
    <xf numFmtId="0" fontId="5" fillId="0" borderId="0" xfId="4" applyFont="1" applyFill="1" applyAlignment="1" applyProtection="1">
      <protection locked="0"/>
    </xf>
    <xf numFmtId="0" fontId="6" fillId="0" borderId="0" xfId="4" applyFont="1" applyFill="1" applyBorder="1" applyProtection="1">
      <protection locked="0"/>
    </xf>
    <xf numFmtId="40" fontId="6" fillId="0" borderId="0" xfId="4" applyNumberFormat="1" applyFont="1" applyFill="1" applyBorder="1" applyProtection="1">
      <protection locked="0"/>
    </xf>
    <xf numFmtId="0" fontId="8" fillId="0" borderId="0" xfId="3" applyFont="1" applyFill="1" applyAlignment="1" applyProtection="1">
      <alignment vertical="top"/>
      <protection locked="0"/>
    </xf>
    <xf numFmtId="0" fontId="9" fillId="0" borderId="0" xfId="4" applyFont="1" applyFill="1" applyProtection="1">
      <protection locked="0"/>
    </xf>
    <xf numFmtId="0" fontId="9" fillId="0" borderId="0" xfId="4" applyFont="1" applyFill="1" applyBorder="1" applyProtection="1">
      <protection locked="0"/>
    </xf>
    <xf numFmtId="40" fontId="9" fillId="0" borderId="0" xfId="4" applyNumberFormat="1" applyFont="1" applyFill="1" applyBorder="1" applyProtection="1">
      <protection locked="0"/>
    </xf>
    <xf numFmtId="0" fontId="9" fillId="0" borderId="0" xfId="4" applyFont="1" applyProtection="1">
      <protection locked="0"/>
    </xf>
    <xf numFmtId="0" fontId="9" fillId="0" borderId="0" xfId="4" applyFont="1" applyFill="1" applyAlignment="1" applyProtection="1">
      <alignment vertical="center"/>
      <protection locked="0"/>
    </xf>
    <xf numFmtId="0" fontId="9" fillId="0" borderId="0" xfId="4" applyFont="1" applyFill="1" applyBorder="1" applyAlignment="1" applyProtection="1">
      <alignment horizontal="left" vertical="center"/>
      <protection locked="0"/>
    </xf>
    <xf numFmtId="0" fontId="5" fillId="0" borderId="2" xfId="4" applyNumberFormat="1" applyFont="1" applyFill="1" applyBorder="1" applyAlignment="1" applyProtection="1">
      <alignment horizontal="left" vertical="center"/>
      <protection locked="0"/>
    </xf>
    <xf numFmtId="0" fontId="9" fillId="0" borderId="0" xfId="4" applyFont="1" applyFill="1" applyBorder="1" applyAlignment="1" applyProtection="1">
      <alignment vertical="center"/>
      <protection locked="0"/>
    </xf>
    <xf numFmtId="40" fontId="9" fillId="0" borderId="0" xfId="4" applyNumberFormat="1" applyFont="1" applyFill="1" applyBorder="1" applyAlignment="1" applyProtection="1">
      <alignment vertical="center"/>
      <protection locked="0"/>
    </xf>
    <xf numFmtId="0" fontId="9" fillId="0" borderId="0" xfId="4" applyFont="1" applyAlignment="1" applyProtection="1">
      <alignment vertical="center"/>
      <protection locked="0"/>
    </xf>
    <xf numFmtId="0" fontId="9" fillId="0" borderId="0" xfId="4" applyFont="1" applyFill="1" applyBorder="1" applyAlignment="1" applyProtection="1">
      <alignment horizontal="left" vertical="center" wrapText="1"/>
      <protection locked="0"/>
    </xf>
    <xf numFmtId="0" fontId="9" fillId="0" borderId="0" xfId="4" applyFont="1" applyFill="1" applyBorder="1" applyAlignment="1" applyProtection="1">
      <alignment horizontal="right" vertical="center"/>
      <protection locked="0"/>
    </xf>
    <xf numFmtId="40" fontId="5" fillId="0" borderId="0" xfId="4" applyNumberFormat="1" applyFont="1" applyFill="1" applyAlignment="1" applyProtection="1">
      <alignment horizontal="center" vertical="center"/>
      <protection locked="0"/>
    </xf>
    <xf numFmtId="0" fontId="9" fillId="0" borderId="0" xfId="4" applyFont="1" applyFill="1" applyBorder="1" applyAlignment="1" applyProtection="1">
      <alignment horizontal="center" vertical="center"/>
      <protection locked="0"/>
    </xf>
    <xf numFmtId="40" fontId="9" fillId="0" borderId="0" xfId="4" applyNumberFormat="1" applyFont="1" applyFill="1" applyAlignment="1" applyProtection="1">
      <alignment horizontal="center" vertical="center"/>
      <protection locked="0"/>
    </xf>
    <xf numFmtId="0" fontId="26" fillId="0" borderId="0" xfId="4" applyFont="1" applyFill="1" applyAlignment="1" applyProtection="1">
      <alignment vertical="center"/>
      <protection locked="0"/>
    </xf>
    <xf numFmtId="164" fontId="5" fillId="0" borderId="2" xfId="4"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10" fillId="0" borderId="0" xfId="4" applyFont="1" applyBorder="1" applyAlignment="1" applyProtection="1">
      <alignment horizontal="justify" vertical="center"/>
      <protection locked="0"/>
    </xf>
    <xf numFmtId="40" fontId="10" fillId="0" borderId="0" xfId="4" applyNumberFormat="1" applyFont="1" applyBorder="1" applyAlignment="1" applyProtection="1">
      <alignment horizontal="justify" vertical="center"/>
      <protection locked="0"/>
    </xf>
    <xf numFmtId="0" fontId="5" fillId="0" borderId="0" xfId="4" applyFont="1" applyBorder="1" applyProtection="1">
      <protection locked="0"/>
    </xf>
    <xf numFmtId="0" fontId="32" fillId="0" borderId="11" xfId="4" applyFont="1" applyBorder="1" applyAlignment="1" applyProtection="1">
      <alignment vertical="center"/>
      <protection locked="0"/>
    </xf>
    <xf numFmtId="0" fontId="7" fillId="0" borderId="12" xfId="4" applyFont="1" applyBorder="1" applyAlignment="1" applyProtection="1">
      <alignment vertical="center"/>
      <protection locked="0"/>
    </xf>
    <xf numFmtId="0" fontId="11" fillId="0" borderId="12" xfId="4" applyFont="1" applyBorder="1" applyAlignment="1" applyProtection="1">
      <alignment vertical="center"/>
      <protection locked="0"/>
    </xf>
    <xf numFmtId="40" fontId="27" fillId="0" borderId="13" xfId="0" applyNumberFormat="1" applyFont="1" applyBorder="1" applyAlignment="1" applyProtection="1">
      <alignment horizontal="center" vertical="center" wrapText="1"/>
      <protection locked="0"/>
    </xf>
    <xf numFmtId="0" fontId="11" fillId="0" borderId="13" xfId="4" applyFont="1" applyBorder="1" applyAlignment="1" applyProtection="1">
      <alignment horizontal="center" vertical="center" wrapText="1"/>
      <protection locked="0"/>
    </xf>
    <xf numFmtId="0" fontId="11" fillId="0" borderId="0" xfId="4" applyFont="1" applyAlignment="1" applyProtection="1">
      <alignment vertical="center"/>
      <protection locked="0"/>
    </xf>
    <xf numFmtId="0" fontId="6" fillId="0" borderId="14" xfId="4" applyFont="1" applyBorder="1" applyProtection="1">
      <protection locked="0"/>
    </xf>
    <xf numFmtId="0" fontId="5" fillId="0" borderId="2" xfId="4" applyFont="1" applyBorder="1" applyAlignment="1" applyProtection="1">
      <alignment horizontal="left" vertical="center" wrapText="1"/>
      <protection locked="0"/>
    </xf>
    <xf numFmtId="0" fontId="14" fillId="0" borderId="2" xfId="4" applyFont="1" applyBorder="1" applyAlignment="1" applyProtection="1">
      <alignment horizontal="center" vertical="center" wrapText="1"/>
      <protection locked="0"/>
    </xf>
    <xf numFmtId="40" fontId="11" fillId="0" borderId="18" xfId="4" applyNumberFormat="1" applyFont="1" applyBorder="1" applyAlignment="1" applyProtection="1">
      <alignment horizontal="center" vertical="center" wrapText="1"/>
      <protection locked="0"/>
    </xf>
    <xf numFmtId="0" fontId="2" fillId="0" borderId="1" xfId="4" applyFont="1" applyBorder="1" applyProtection="1">
      <protection locked="0"/>
    </xf>
    <xf numFmtId="40" fontId="27" fillId="0" borderId="2" xfId="0" applyNumberFormat="1" applyFont="1" applyBorder="1" applyAlignment="1" applyProtection="1">
      <alignment horizontal="center" vertical="center" wrapText="1"/>
      <protection locked="0"/>
    </xf>
    <xf numFmtId="40" fontId="11" fillId="0" borderId="2" xfId="4" applyNumberFormat="1" applyFont="1" applyBorder="1" applyAlignment="1" applyProtection="1">
      <alignment horizontal="center" vertical="center" wrapText="1"/>
      <protection locked="0"/>
    </xf>
    <xf numFmtId="40" fontId="11" fillId="0" borderId="20" xfId="4" applyNumberFormat="1" applyFont="1" applyBorder="1" applyAlignment="1" applyProtection="1">
      <alignment horizontal="center" vertical="center" wrapText="1"/>
      <protection locked="0"/>
    </xf>
    <xf numFmtId="0" fontId="13" fillId="0" borderId="0" xfId="4" applyFont="1" applyProtection="1">
      <protection locked="0"/>
    </xf>
    <xf numFmtId="0" fontId="33" fillId="0" borderId="15" xfId="4" applyFont="1" applyBorder="1" applyAlignment="1" applyProtection="1">
      <alignment horizontal="left" vertical="top"/>
      <protection locked="0"/>
    </xf>
    <xf numFmtId="0" fontId="6" fillId="0" borderId="0" xfId="4" applyFont="1" applyBorder="1" applyAlignment="1" applyProtection="1">
      <alignment vertical="top"/>
      <protection locked="0"/>
    </xf>
    <xf numFmtId="0" fontId="9" fillId="0" borderId="0" xfId="4" applyFont="1" applyBorder="1" applyAlignment="1" applyProtection="1">
      <alignment horizontal="center" vertical="top" wrapText="1"/>
      <protection locked="0"/>
    </xf>
    <xf numFmtId="40" fontId="2" fillId="0" borderId="9" xfId="4" applyNumberFormat="1" applyFont="1" applyBorder="1" applyAlignment="1" applyProtection="1">
      <alignment vertical="top"/>
      <protection locked="0"/>
    </xf>
    <xf numFmtId="0" fontId="2" fillId="0" borderId="1" xfId="4" applyFont="1" applyBorder="1" applyAlignment="1" applyProtection="1">
      <alignment vertical="top"/>
      <protection locked="0"/>
    </xf>
    <xf numFmtId="40" fontId="20" fillId="0" borderId="0" xfId="4" applyNumberFormat="1" applyFont="1" applyBorder="1" applyAlignment="1" applyProtection="1">
      <alignment horizontal="center" vertical="top" wrapText="1"/>
      <protection locked="0"/>
    </xf>
    <xf numFmtId="40" fontId="20" fillId="0" borderId="21" xfId="4" applyNumberFormat="1" applyFont="1" applyBorder="1" applyAlignment="1" applyProtection="1">
      <alignment horizontal="center" vertical="top" wrapText="1"/>
      <protection locked="0"/>
    </xf>
    <xf numFmtId="0" fontId="13" fillId="0" borderId="0" xfId="4" applyFont="1" applyAlignment="1" applyProtection="1">
      <alignment vertical="top"/>
      <protection locked="0"/>
    </xf>
    <xf numFmtId="0" fontId="5" fillId="0" borderId="15" xfId="4" quotePrefix="1" applyFont="1" applyBorder="1" applyAlignment="1" applyProtection="1">
      <alignment vertical="center"/>
      <protection locked="0"/>
    </xf>
    <xf numFmtId="0" fontId="14" fillId="0" borderId="0" xfId="4" applyFont="1" applyBorder="1" applyAlignment="1" applyProtection="1">
      <alignment vertical="center" wrapText="1"/>
      <protection locked="0"/>
    </xf>
    <xf numFmtId="40" fontId="30" fillId="0" borderId="1" xfId="1" applyNumberFormat="1" applyFont="1" applyBorder="1" applyAlignment="1" applyProtection="1">
      <alignment horizontal="center" vertical="center" wrapText="1"/>
      <protection locked="0"/>
    </xf>
    <xf numFmtId="165" fontId="30" fillId="0" borderId="1" xfId="1" applyNumberFormat="1" applyFont="1" applyBorder="1" applyAlignment="1" applyProtection="1">
      <alignment horizontal="center" vertical="center" wrapText="1"/>
      <protection locked="0"/>
    </xf>
    <xf numFmtId="40" fontId="30" fillId="0" borderId="0" xfId="1" applyNumberFormat="1" applyFont="1" applyBorder="1" applyAlignment="1" applyProtection="1">
      <alignment horizontal="center" vertical="center" wrapText="1"/>
      <protection locked="0"/>
    </xf>
    <xf numFmtId="40" fontId="30" fillId="0" borderId="0" xfId="1" applyNumberFormat="1" applyFont="1" applyFill="1" applyBorder="1" applyAlignment="1" applyProtection="1">
      <alignment horizontal="center" vertical="center" wrapText="1"/>
      <protection locked="0"/>
    </xf>
    <xf numFmtId="40" fontId="30" fillId="0" borderId="21" xfId="1" applyNumberFormat="1" applyFont="1" applyBorder="1" applyAlignment="1" applyProtection="1">
      <alignment horizontal="center" vertical="center" wrapText="1"/>
      <protection locked="0"/>
    </xf>
    <xf numFmtId="0" fontId="7" fillId="0" borderId="15" xfId="4" quotePrefix="1" applyFont="1" applyBorder="1" applyAlignment="1" applyProtection="1">
      <alignment vertical="center"/>
      <protection locked="0"/>
    </xf>
    <xf numFmtId="40" fontId="30" fillId="0" borderId="1" xfId="1" applyNumberFormat="1" applyFont="1" applyBorder="1" applyAlignment="1" applyProtection="1">
      <alignment horizontal="right" vertical="center" wrapText="1"/>
      <protection locked="0"/>
    </xf>
    <xf numFmtId="40" fontId="30" fillId="0" borderId="0" xfId="1" applyNumberFormat="1" applyFont="1" applyBorder="1" applyAlignment="1" applyProtection="1">
      <alignment horizontal="right" vertical="center" wrapText="1"/>
      <protection locked="0"/>
    </xf>
    <xf numFmtId="40" fontId="30" fillId="0" borderId="0" xfId="1" applyNumberFormat="1" applyFont="1" applyFill="1" applyBorder="1" applyAlignment="1" applyProtection="1">
      <alignment horizontal="right" vertical="center" wrapText="1"/>
      <protection locked="0"/>
    </xf>
    <xf numFmtId="40" fontId="30" fillId="0" borderId="21" xfId="1" applyNumberFormat="1" applyFont="1" applyBorder="1" applyAlignment="1" applyProtection="1">
      <alignment horizontal="right" vertical="center" wrapText="1"/>
      <protection locked="0"/>
    </xf>
    <xf numFmtId="40" fontId="30" fillId="2" borderId="0" xfId="1" applyNumberFormat="1" applyFont="1" applyFill="1" applyBorder="1" applyAlignment="1" applyProtection="1">
      <alignment horizontal="right" vertical="center" wrapText="1"/>
      <protection locked="0"/>
    </xf>
    <xf numFmtId="0" fontId="33" fillId="0" borderId="0" xfId="4" applyFont="1" applyBorder="1" applyProtection="1">
      <protection locked="0"/>
    </xf>
    <xf numFmtId="0" fontId="15" fillId="0" borderId="0" xfId="4" applyFont="1" applyBorder="1" applyAlignment="1" applyProtection="1">
      <alignment horizontal="center" vertical="center" wrapText="1"/>
      <protection locked="0"/>
    </xf>
    <xf numFmtId="40" fontId="30" fillId="0" borderId="19" xfId="1" applyNumberFormat="1" applyFont="1" applyBorder="1" applyAlignment="1" applyProtection="1">
      <alignment horizontal="right" vertical="center" wrapText="1"/>
      <protection locked="0"/>
    </xf>
    <xf numFmtId="40" fontId="30" fillId="0" borderId="10" xfId="1" applyNumberFormat="1" applyFont="1" applyBorder="1" applyAlignment="1" applyProtection="1">
      <alignment horizontal="right" vertical="center" wrapText="1"/>
      <protection locked="0"/>
    </xf>
    <xf numFmtId="40" fontId="30" fillId="0" borderId="10" xfId="1" applyNumberFormat="1" applyFont="1" applyFill="1" applyBorder="1" applyAlignment="1" applyProtection="1">
      <alignment horizontal="right" vertical="center" wrapText="1"/>
      <protection locked="0"/>
    </xf>
    <xf numFmtId="0" fontId="6" fillId="0" borderId="14" xfId="4" applyFont="1" applyBorder="1" applyAlignment="1" applyProtection="1">
      <protection locked="0"/>
    </xf>
    <xf numFmtId="0" fontId="6" fillId="0" borderId="2" xfId="4" applyFont="1" applyBorder="1" applyProtection="1">
      <protection locked="0"/>
    </xf>
    <xf numFmtId="0" fontId="2" fillId="0" borderId="2" xfId="4" applyFont="1" applyBorder="1" applyProtection="1">
      <protection locked="0"/>
    </xf>
    <xf numFmtId="40" fontId="30" fillId="0" borderId="18" xfId="4" applyNumberFormat="1" applyFont="1" applyBorder="1" applyAlignment="1" applyProtection="1">
      <alignment horizontal="right" vertical="center" wrapText="1"/>
      <protection locked="0"/>
    </xf>
    <xf numFmtId="165" fontId="30" fillId="0" borderId="1" xfId="4" applyNumberFormat="1" applyFont="1" applyBorder="1" applyAlignment="1" applyProtection="1">
      <alignment horizontal="right" vertical="center" wrapText="1"/>
      <protection locked="0"/>
    </xf>
    <xf numFmtId="40" fontId="30" fillId="0" borderId="2" xfId="4" applyNumberFormat="1" applyFont="1" applyFill="1" applyBorder="1" applyAlignment="1" applyProtection="1">
      <alignment horizontal="right" vertical="center" wrapText="1"/>
      <protection locked="0"/>
    </xf>
    <xf numFmtId="0" fontId="32" fillId="0" borderId="16" xfId="0" applyFont="1" applyBorder="1" applyAlignment="1" applyProtection="1">
      <alignment horizontal="left" vertical="center"/>
      <protection locked="0"/>
    </xf>
    <xf numFmtId="0" fontId="14" fillId="0" borderId="3" xfId="4" applyFont="1" applyBorder="1" applyAlignment="1" applyProtection="1">
      <alignment horizontal="center" vertical="center" wrapText="1"/>
      <protection locked="0"/>
    </xf>
    <xf numFmtId="40" fontId="30" fillId="0" borderId="9" xfId="4" applyNumberFormat="1" applyFont="1" applyFill="1" applyBorder="1" applyAlignment="1" applyProtection="1">
      <alignment horizontal="right" vertical="center" wrapText="1"/>
      <protection locked="0"/>
    </xf>
    <xf numFmtId="165" fontId="30" fillId="0" borderId="1" xfId="4" applyNumberFormat="1" applyFont="1" applyFill="1" applyBorder="1" applyAlignment="1" applyProtection="1">
      <alignment vertical="center" wrapText="1"/>
      <protection locked="0"/>
    </xf>
    <xf numFmtId="40" fontId="30" fillId="0" borderId="3" xfId="4" applyNumberFormat="1" applyFont="1" applyFill="1" applyBorder="1" applyAlignment="1" applyProtection="1">
      <alignment horizontal="right" vertical="center" wrapText="1"/>
      <protection locked="0"/>
    </xf>
    <xf numFmtId="0" fontId="5" fillId="0" borderId="0" xfId="4" applyFont="1" applyBorder="1" applyAlignment="1" applyProtection="1">
      <alignment horizontal="left" vertical="center"/>
      <protection locked="0"/>
    </xf>
    <xf numFmtId="40" fontId="30" fillId="0" borderId="1" xfId="1" applyNumberFormat="1" applyFont="1" applyBorder="1" applyAlignment="1" applyProtection="1">
      <alignment horizontal="right" vertical="top" wrapText="1"/>
      <protection locked="0"/>
    </xf>
    <xf numFmtId="165" fontId="30" fillId="0" borderId="1" xfId="1" applyNumberFormat="1" applyFont="1" applyBorder="1" applyAlignment="1" applyProtection="1">
      <alignment horizontal="center" vertical="top" wrapText="1"/>
      <protection locked="0"/>
    </xf>
    <xf numFmtId="40" fontId="30" fillId="2" borderId="0" xfId="1" applyNumberFormat="1" applyFont="1" applyFill="1" applyBorder="1" applyAlignment="1" applyProtection="1">
      <alignment horizontal="right" vertical="top" wrapText="1"/>
      <protection locked="0"/>
    </xf>
    <xf numFmtId="0" fontId="33" fillId="0" borderId="15" xfId="4" applyFont="1" applyBorder="1" applyAlignment="1" applyProtection="1">
      <alignment horizontal="left" vertical="center"/>
      <protection locked="0"/>
    </xf>
    <xf numFmtId="0" fontId="35" fillId="0" borderId="0" xfId="4" applyFont="1" applyBorder="1" applyProtection="1">
      <protection locked="0"/>
    </xf>
    <xf numFmtId="40" fontId="9" fillId="0" borderId="2" xfId="4" applyNumberFormat="1" applyFont="1" applyBorder="1" applyAlignment="1" applyProtection="1">
      <alignment horizontal="right" vertical="center" wrapText="1"/>
      <protection locked="0"/>
    </xf>
    <xf numFmtId="0" fontId="9" fillId="0" borderId="1" xfId="4" applyFont="1" applyBorder="1" applyAlignment="1" applyProtection="1">
      <alignment horizontal="right" vertical="center" wrapText="1"/>
      <protection locked="0"/>
    </xf>
    <xf numFmtId="40" fontId="9" fillId="0" borderId="20" xfId="4" applyNumberFormat="1" applyFont="1" applyBorder="1" applyAlignment="1" applyProtection="1">
      <alignment horizontal="right" vertical="center" wrapText="1"/>
      <protection locked="0"/>
    </xf>
    <xf numFmtId="0" fontId="6" fillId="0" borderId="15" xfId="4" applyFont="1" applyBorder="1" applyAlignment="1" applyProtection="1">
      <protection locked="0"/>
    </xf>
    <xf numFmtId="0" fontId="6" fillId="0" borderId="4" xfId="4" applyFont="1" applyBorder="1" applyProtection="1">
      <protection locked="0"/>
    </xf>
    <xf numFmtId="0" fontId="2" fillId="0" borderId="4" xfId="4" applyFont="1" applyBorder="1" applyProtection="1">
      <protection locked="0"/>
    </xf>
    <xf numFmtId="40" fontId="2" fillId="0" borderId="0" xfId="4" applyNumberFormat="1" applyFont="1" applyBorder="1" applyProtection="1">
      <protection locked="0"/>
    </xf>
    <xf numFmtId="0" fontId="2" fillId="0" borderId="0" xfId="4" applyFont="1" applyBorder="1" applyProtection="1">
      <protection locked="0"/>
    </xf>
    <xf numFmtId="40" fontId="2" fillId="0" borderId="24" xfId="4" applyNumberFormat="1" applyFont="1" applyBorder="1" applyProtection="1">
      <protection locked="0"/>
    </xf>
    <xf numFmtId="0" fontId="5" fillId="0" borderId="16" xfId="4" applyFont="1" applyBorder="1" applyAlignment="1" applyProtection="1">
      <alignment vertical="center"/>
      <protection locked="0"/>
    </xf>
    <xf numFmtId="0" fontId="13" fillId="0" borderId="0" xfId="4" applyFont="1" applyBorder="1" applyProtection="1">
      <protection locked="0"/>
    </xf>
    <xf numFmtId="40" fontId="9" fillId="0" borderId="3" xfId="4" applyNumberFormat="1" applyFont="1" applyBorder="1" applyAlignment="1" applyProtection="1">
      <alignment vertical="center"/>
      <protection locked="0"/>
    </xf>
    <xf numFmtId="0" fontId="9" fillId="0" borderId="3" xfId="4" applyFont="1" applyBorder="1" applyAlignment="1" applyProtection="1">
      <alignment vertical="center" wrapText="1"/>
      <protection locked="0"/>
    </xf>
    <xf numFmtId="40" fontId="7" fillId="0" borderId="22" xfId="1" applyNumberFormat="1" applyFont="1" applyBorder="1" applyAlignment="1" applyProtection="1">
      <alignment horizontal="right" vertical="center" wrapText="1"/>
      <protection locked="0"/>
    </xf>
    <xf numFmtId="0" fontId="2" fillId="0" borderId="15" xfId="4" applyFont="1" applyBorder="1" applyAlignment="1" applyProtection="1">
      <protection locked="0"/>
    </xf>
    <xf numFmtId="40" fontId="9" fillId="0" borderId="0" xfId="4" applyNumberFormat="1" applyFont="1" applyBorder="1" applyAlignment="1" applyProtection="1">
      <alignment horizontal="right" vertical="center" wrapText="1"/>
      <protection locked="0"/>
    </xf>
    <xf numFmtId="0" fontId="9" fillId="0" borderId="0" xfId="4" applyFont="1" applyBorder="1" applyAlignment="1" applyProtection="1">
      <alignment horizontal="right" vertical="center" wrapText="1"/>
      <protection locked="0"/>
    </xf>
    <xf numFmtId="0" fontId="6" fillId="0" borderId="17" xfId="4" applyFont="1" applyBorder="1" applyAlignment="1" applyProtection="1">
      <protection locked="0"/>
    </xf>
    <xf numFmtId="0" fontId="6" fillId="0" borderId="5" xfId="4" applyFont="1" applyBorder="1" applyProtection="1">
      <protection locked="0"/>
    </xf>
    <xf numFmtId="40" fontId="7" fillId="0" borderId="5" xfId="4" applyNumberFormat="1" applyFont="1" applyBorder="1" applyAlignment="1" applyProtection="1">
      <alignment horizontal="right" vertical="center" wrapText="1"/>
      <protection locked="0"/>
    </xf>
    <xf numFmtId="0" fontId="7" fillId="0" borderId="5" xfId="4" applyFont="1" applyBorder="1" applyAlignment="1" applyProtection="1">
      <alignment horizontal="right" vertical="center" wrapText="1"/>
      <protection locked="0"/>
    </xf>
    <xf numFmtId="40" fontId="7" fillId="0" borderId="25" xfId="4" applyNumberFormat="1" applyFont="1" applyBorder="1" applyAlignment="1" applyProtection="1">
      <alignment horizontal="right" vertical="center" wrapText="1"/>
      <protection locked="0"/>
    </xf>
    <xf numFmtId="0" fontId="9" fillId="0" borderId="0" xfId="4" quotePrefix="1" applyFont="1" applyAlignment="1" applyProtection="1">
      <alignment horizontal="left" vertical="top"/>
      <protection locked="0"/>
    </xf>
    <xf numFmtId="0" fontId="9" fillId="0" borderId="0" xfId="4" applyFont="1" applyBorder="1" applyProtection="1">
      <protection locked="0"/>
    </xf>
    <xf numFmtId="0" fontId="9" fillId="0" borderId="0" xfId="4" quotePrefix="1" applyFont="1" applyAlignment="1" applyProtection="1">
      <alignment horizontal="center" vertical="top"/>
      <protection locked="0"/>
    </xf>
    <xf numFmtId="40" fontId="30" fillId="0" borderId="0" xfId="1" applyNumberFormat="1" applyFont="1" applyBorder="1" applyAlignment="1" applyProtection="1">
      <alignment horizontal="right" vertical="center" wrapText="1"/>
    </xf>
    <xf numFmtId="40" fontId="30" fillId="0" borderId="10" xfId="1" applyNumberFormat="1" applyFont="1" applyBorder="1" applyAlignment="1" applyProtection="1">
      <alignment horizontal="right" vertical="center" wrapText="1"/>
    </xf>
    <xf numFmtId="40" fontId="30" fillId="0" borderId="2" xfId="4" applyNumberFormat="1" applyFont="1" applyBorder="1" applyAlignment="1" applyProtection="1">
      <alignment horizontal="right" vertical="center" wrapText="1"/>
    </xf>
    <xf numFmtId="40" fontId="30" fillId="0" borderId="3" xfId="4" applyNumberFormat="1" applyFont="1" applyFill="1" applyBorder="1" applyAlignment="1" applyProtection="1">
      <alignment horizontal="right" vertical="center" wrapText="1"/>
    </xf>
    <xf numFmtId="40" fontId="30" fillId="0" borderId="0" xfId="1" applyNumberFormat="1" applyFont="1" applyBorder="1" applyAlignment="1" applyProtection="1">
      <alignment horizontal="right" vertical="top" wrapText="1"/>
    </xf>
    <xf numFmtId="40" fontId="30" fillId="0" borderId="21" xfId="1" applyNumberFormat="1" applyFont="1" applyBorder="1" applyAlignment="1" applyProtection="1">
      <alignment horizontal="right" vertical="center" wrapText="1"/>
    </xf>
    <xf numFmtId="40" fontId="30" fillId="0" borderId="22" xfId="1" applyNumberFormat="1" applyFont="1" applyBorder="1" applyAlignment="1" applyProtection="1">
      <alignment horizontal="right" vertical="center" wrapText="1"/>
    </xf>
    <xf numFmtId="40" fontId="30" fillId="0" borderId="20" xfId="4" applyNumberFormat="1" applyFont="1" applyBorder="1" applyAlignment="1" applyProtection="1">
      <alignment horizontal="right" vertical="center" wrapText="1"/>
    </xf>
    <xf numFmtId="40" fontId="30" fillId="0" borderId="23" xfId="4" applyNumberFormat="1" applyFont="1" applyFill="1" applyBorder="1" applyAlignment="1" applyProtection="1">
      <alignment horizontal="right" vertical="center" wrapText="1"/>
    </xf>
    <xf numFmtId="40" fontId="30" fillId="0" borderId="21" xfId="1" applyNumberFormat="1" applyFont="1" applyBorder="1" applyAlignment="1" applyProtection="1">
      <alignment horizontal="right" vertical="top" wrapText="1"/>
    </xf>
    <xf numFmtId="0" fontId="0" fillId="2" borderId="0" xfId="0" applyFont="1" applyFill="1" applyAlignment="1" applyProtection="1">
      <alignment horizontal="left" vertical="center"/>
      <protection locked="0"/>
    </xf>
    <xf numFmtId="0" fontId="0" fillId="2" borderId="0" xfId="0" applyFont="1" applyFill="1" applyAlignment="1" applyProtection="1">
      <alignment horizontal="left" vertical="top" wrapText="1"/>
      <protection locked="0"/>
    </xf>
    <xf numFmtId="14" fontId="0" fillId="0" borderId="8" xfId="0" applyNumberFormat="1" applyFont="1" applyBorder="1" applyAlignment="1" applyProtection="1">
      <alignment horizontal="center" vertical="center" wrapText="1"/>
      <protection hidden="1"/>
    </xf>
    <xf numFmtId="14" fontId="0" fillId="0" borderId="32" xfId="0" applyNumberFormat="1" applyFont="1" applyBorder="1" applyAlignment="1" applyProtection="1">
      <alignment horizontal="center" vertical="center" wrapText="1"/>
      <protection hidden="1"/>
    </xf>
    <xf numFmtId="14" fontId="0" fillId="0" borderId="30" xfId="0" applyNumberFormat="1" applyFont="1" applyBorder="1" applyAlignment="1" applyProtection="1">
      <alignment horizontal="center" vertical="center" wrapText="1"/>
      <protection hidden="1"/>
    </xf>
    <xf numFmtId="14" fontId="0" fillId="0" borderId="31" xfId="0" applyNumberFormat="1" applyFont="1" applyBorder="1" applyAlignment="1" applyProtection="1">
      <alignment horizontal="center" vertical="center" wrapText="1"/>
      <protection hidden="1"/>
    </xf>
    <xf numFmtId="14" fontId="0" fillId="0" borderId="7" xfId="0" applyNumberFormat="1" applyFont="1" applyBorder="1" applyAlignment="1" applyProtection="1">
      <alignment horizontal="center" vertical="center" wrapText="1"/>
      <protection hidden="1"/>
    </xf>
    <xf numFmtId="14" fontId="0" fillId="0" borderId="26" xfId="0" applyNumberFormat="1" applyFont="1" applyBorder="1" applyAlignment="1" applyProtection="1">
      <alignment horizontal="center" vertical="center" wrapText="1"/>
      <protection hidden="1"/>
    </xf>
    <xf numFmtId="14" fontId="0" fillId="0" borderId="8" xfId="0" applyNumberFormat="1" applyFont="1" applyBorder="1" applyAlignment="1" applyProtection="1">
      <alignment horizontal="center" vertical="top" wrapText="1"/>
      <protection hidden="1"/>
    </xf>
    <xf numFmtId="14" fontId="0" fillId="0" borderId="32" xfId="0" applyNumberFormat="1" applyFont="1" applyBorder="1" applyAlignment="1" applyProtection="1">
      <alignment horizontal="center" vertical="top" wrapText="1"/>
      <protection hidden="1"/>
    </xf>
    <xf numFmtId="14" fontId="0" fillId="0" borderId="7" xfId="0" applyNumberFormat="1" applyFont="1" applyBorder="1" applyAlignment="1" applyProtection="1">
      <alignment horizontal="center" vertical="top" wrapText="1"/>
      <protection hidden="1"/>
    </xf>
    <xf numFmtId="14" fontId="0" fillId="0" borderId="26" xfId="0" applyNumberFormat="1" applyFont="1" applyBorder="1" applyAlignment="1" applyProtection="1">
      <alignment horizontal="center" vertical="top" wrapText="1"/>
      <protection hidden="1"/>
    </xf>
    <xf numFmtId="0" fontId="0" fillId="0" borderId="8" xfId="0" applyFont="1" applyBorder="1" applyAlignment="1" applyProtection="1">
      <alignment horizontal="left" vertical="center"/>
      <protection hidden="1"/>
    </xf>
    <xf numFmtId="0" fontId="0" fillId="0" borderId="3" xfId="0" applyFont="1" applyBorder="1" applyAlignment="1" applyProtection="1">
      <alignment horizontal="left" vertical="center"/>
      <protection hidden="1"/>
    </xf>
    <xf numFmtId="0" fontId="0" fillId="0" borderId="32" xfId="0" applyFont="1" applyBorder="1" applyAlignment="1" applyProtection="1">
      <alignment horizontal="left" vertical="center"/>
      <protection hidden="1"/>
    </xf>
    <xf numFmtId="0" fontId="0" fillId="0" borderId="7" xfId="0" applyFont="1" applyBorder="1" applyAlignment="1" applyProtection="1">
      <alignment horizontal="left" vertical="center"/>
      <protection hidden="1"/>
    </xf>
    <xf numFmtId="0" fontId="0" fillId="0" borderId="2" xfId="0" applyFont="1" applyBorder="1" applyAlignment="1" applyProtection="1">
      <alignment horizontal="left" vertical="center"/>
      <protection hidden="1"/>
    </xf>
    <xf numFmtId="0" fontId="0" fillId="0" borderId="26" xfId="0" applyFont="1" applyBorder="1" applyAlignment="1" applyProtection="1">
      <alignment horizontal="left" vertical="center"/>
      <protection hidden="1"/>
    </xf>
    <xf numFmtId="0" fontId="0" fillId="0" borderId="0" xfId="0" applyFill="1" applyAlignment="1">
      <alignment horizontal="left" vertical="center"/>
    </xf>
    <xf numFmtId="0" fontId="17" fillId="0" borderId="0" xfId="0" applyFont="1" applyFill="1" applyAlignment="1">
      <alignment horizontal="left" vertical="top"/>
    </xf>
    <xf numFmtId="0" fontId="7" fillId="0" borderId="0" xfId="0" applyFont="1" applyAlignment="1">
      <alignment horizontal="center"/>
    </xf>
    <xf numFmtId="0" fontId="32" fillId="0" borderId="0" xfId="0" applyFont="1" applyAlignment="1">
      <alignment horizontal="center"/>
    </xf>
    <xf numFmtId="0" fontId="5" fillId="0" borderId="0" xfId="0" applyFont="1" applyAlignment="1">
      <alignment vertical="center"/>
    </xf>
    <xf numFmtId="0" fontId="5" fillId="0" borderId="0" xfId="0" applyFont="1" applyAlignment="1">
      <alignment horizontal="justify" vertical="top" wrapText="1"/>
    </xf>
    <xf numFmtId="0" fontId="24" fillId="0" borderId="0" xfId="0" applyFont="1" applyAlignment="1">
      <alignment vertical="center"/>
    </xf>
    <xf numFmtId="0" fontId="29" fillId="0" borderId="0" xfId="0" applyFont="1" applyBorder="1">
      <alignment vertical="center"/>
    </xf>
    <xf numFmtId="0" fontId="5" fillId="0" borderId="0" xfId="0" applyFont="1" applyAlignment="1">
      <alignment horizontal="left" vertical="center" indent="2"/>
    </xf>
    <xf numFmtId="0" fontId="0" fillId="0" borderId="0" xfId="0" applyAlignment="1">
      <alignment horizontal="left" vertical="center" indent="2"/>
    </xf>
    <xf numFmtId="0" fontId="19" fillId="0" borderId="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24" fillId="0" borderId="0" xfId="0" applyFont="1" applyAlignment="1">
      <alignment horizontal="left" vertical="center"/>
    </xf>
    <xf numFmtId="0" fontId="9" fillId="0" borderId="0" xfId="0" applyFont="1" applyAlignment="1">
      <alignment vertical="top"/>
    </xf>
    <xf numFmtId="0" fontId="9" fillId="0" borderId="0" xfId="0" applyFont="1" applyAlignment="1">
      <alignment vertical="top" wrapText="1"/>
    </xf>
    <xf numFmtId="0" fontId="24" fillId="0" borderId="0" xfId="0" applyFont="1" applyAlignment="1">
      <alignment horizontal="justify" vertical="top" wrapText="1"/>
    </xf>
    <xf numFmtId="0" fontId="54" fillId="0" borderId="3" xfId="0" applyFont="1" applyFill="1" applyBorder="1" applyAlignment="1">
      <alignment horizontal="center" vertical="top"/>
    </xf>
    <xf numFmtId="0" fontId="5" fillId="2" borderId="0" xfId="0" applyFont="1" applyFill="1" applyAlignment="1"/>
    <xf numFmtId="0" fontId="0" fillId="2" borderId="0" xfId="0" applyFill="1" applyAlignment="1">
      <alignment vertical="center"/>
    </xf>
    <xf numFmtId="0" fontId="0" fillId="2" borderId="2" xfId="0" applyFill="1" applyBorder="1" applyAlignment="1">
      <alignment vertical="center"/>
    </xf>
    <xf numFmtId="0" fontId="57" fillId="2" borderId="0" xfId="0" applyFont="1" applyFill="1" applyBorder="1" applyAlignment="1">
      <alignment horizontal="center"/>
    </xf>
    <xf numFmtId="0" fontId="59" fillId="2" borderId="2" xfId="0" applyFont="1" applyFill="1" applyBorder="1" applyAlignment="1"/>
    <xf numFmtId="0" fontId="7" fillId="0" borderId="0" xfId="4" applyFont="1" applyAlignment="1" applyProtection="1">
      <alignment horizontal="center"/>
      <protection locked="0"/>
    </xf>
    <xf numFmtId="0" fontId="7" fillId="0" borderId="0" xfId="4" applyFont="1" applyFill="1" applyAlignment="1" applyProtection="1">
      <alignment horizontal="center"/>
      <protection locked="0"/>
    </xf>
    <xf numFmtId="0" fontId="26" fillId="0" borderId="0" xfId="4" applyFont="1" applyAlignment="1" applyProtection="1">
      <alignment horizontal="left" vertical="top" wrapText="1"/>
      <protection locked="0"/>
    </xf>
    <xf numFmtId="0" fontId="9" fillId="0" borderId="0" xfId="4" applyFont="1" applyAlignment="1" applyProtection="1">
      <alignment horizontal="left" vertical="top" wrapText="1"/>
      <protection locked="0"/>
    </xf>
    <xf numFmtId="40" fontId="27" fillId="0" borderId="27" xfId="4" applyNumberFormat="1" applyFont="1" applyBorder="1" applyAlignment="1" applyProtection="1">
      <alignment horizontal="center" vertical="center" wrapText="1"/>
      <protection locked="0"/>
    </xf>
    <xf numFmtId="40" fontId="11" fillId="0" borderId="28" xfId="4" applyNumberFormat="1" applyFont="1" applyBorder="1" applyAlignment="1" applyProtection="1">
      <alignment horizontal="center" vertical="center" wrapText="1"/>
      <protection locked="0"/>
    </xf>
    <xf numFmtId="40" fontId="11" fillId="0" borderId="29" xfId="4" applyNumberFormat="1" applyFont="1" applyBorder="1" applyAlignment="1" applyProtection="1">
      <alignment horizontal="center" vertical="center" wrapText="1"/>
      <protection locked="0"/>
    </xf>
    <xf numFmtId="40" fontId="5" fillId="0" borderId="3" xfId="4" applyNumberFormat="1" applyFont="1" applyBorder="1" applyAlignment="1" applyProtection="1">
      <alignment vertical="center" wrapText="1"/>
      <protection locked="0"/>
    </xf>
    <xf numFmtId="40" fontId="0" fillId="0" borderId="3" xfId="0" applyNumberFormat="1" applyBorder="1" applyAlignment="1" applyProtection="1">
      <alignment vertical="center"/>
      <protection locked="0"/>
    </xf>
    <xf numFmtId="0" fontId="5" fillId="0" borderId="14" xfId="4" quotePrefix="1"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6" xfId="0" applyBorder="1" applyAlignment="1" applyProtection="1">
      <alignment horizontal="left" vertical="top"/>
      <protection locked="0"/>
    </xf>
    <xf numFmtId="40" fontId="9" fillId="0" borderId="0" xfId="4" applyNumberFormat="1" applyFont="1" applyBorder="1" applyAlignment="1" applyProtection="1">
      <alignment horizontal="center" vertical="center" wrapText="1"/>
      <protection locked="0"/>
    </xf>
    <xf numFmtId="40" fontId="9" fillId="0" borderId="21" xfId="4" applyNumberFormat="1" applyFont="1" applyBorder="1" applyAlignment="1" applyProtection="1">
      <alignment horizontal="center" vertical="center" wrapText="1"/>
      <protection locked="0"/>
    </xf>
    <xf numFmtId="0" fontId="17" fillId="0" borderId="0" xfId="3" applyFont="1" applyAlignment="1" applyProtection="1">
      <alignment horizontal="left" vertical="top"/>
      <protection locked="0"/>
    </xf>
    <xf numFmtId="0" fontId="9" fillId="0" borderId="2" xfId="4" applyFont="1" applyFill="1" applyBorder="1" applyAlignment="1" applyProtection="1">
      <alignment horizontal="left" vertical="center" wrapText="1"/>
      <protection locked="0"/>
    </xf>
    <xf numFmtId="0" fontId="9" fillId="0" borderId="0" xfId="4" applyFont="1" applyFill="1" applyAlignment="1" applyProtection="1">
      <alignment horizontal="left" vertical="center"/>
      <protection locked="0"/>
    </xf>
    <xf numFmtId="0" fontId="22" fillId="0" borderId="0" xfId="0" applyFont="1" applyBorder="1" applyAlignment="1">
      <alignment horizontal="center" vertical="center"/>
    </xf>
    <xf numFmtId="0" fontId="0" fillId="0" borderId="0" xfId="0" applyAlignment="1">
      <alignment vertical="center"/>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30" xfId="0" applyFill="1" applyBorder="1" applyAlignment="1">
      <alignment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30" fillId="0" borderId="8" xfId="0" applyFont="1" applyBorder="1" applyAlignment="1">
      <alignment vertical="center" wrapText="1"/>
    </xf>
    <xf numFmtId="0" fontId="0" fillId="0" borderId="3" xfId="0" applyBorder="1" applyAlignment="1">
      <alignment vertical="center"/>
    </xf>
    <xf numFmtId="0" fontId="0" fillId="0" borderId="32" xfId="0" applyBorder="1" applyAlignment="1">
      <alignment vertical="center"/>
    </xf>
    <xf numFmtId="40" fontId="30" fillId="2" borderId="8" xfId="0" applyNumberFormat="1" applyFont="1" applyFill="1" applyBorder="1" applyAlignment="1">
      <alignment vertical="center" wrapText="1"/>
    </xf>
    <xf numFmtId="40" fontId="0" fillId="2" borderId="32" xfId="0" applyNumberFormat="1" applyFill="1" applyBorder="1" applyAlignment="1">
      <alignment vertical="center"/>
    </xf>
    <xf numFmtId="0" fontId="30" fillId="0" borderId="30" xfId="0" applyFont="1" applyBorder="1" applyAlignment="1">
      <alignment vertical="center" wrapText="1"/>
    </xf>
    <xf numFmtId="0" fontId="0" fillId="0" borderId="31" xfId="0" applyBorder="1" applyAlignment="1">
      <alignment vertical="center"/>
    </xf>
    <xf numFmtId="40" fontId="30" fillId="2" borderId="30" xfId="0" applyNumberFormat="1" applyFont="1" applyFill="1" applyBorder="1" applyAlignment="1">
      <alignment vertical="center" wrapText="1"/>
    </xf>
    <xf numFmtId="40" fontId="0" fillId="2" borderId="31" xfId="0" applyNumberFormat="1" applyFill="1" applyBorder="1" applyAlignment="1">
      <alignment vertical="center"/>
    </xf>
    <xf numFmtId="0" fontId="30" fillId="0" borderId="7" xfId="0" applyFont="1" applyBorder="1" applyAlignment="1">
      <alignment vertical="center" wrapText="1"/>
    </xf>
    <xf numFmtId="0" fontId="0" fillId="0" borderId="2" xfId="0" applyBorder="1" applyAlignment="1">
      <alignment vertical="center"/>
    </xf>
    <xf numFmtId="0" fontId="0" fillId="0" borderId="26" xfId="0" applyBorder="1" applyAlignment="1">
      <alignment vertical="center"/>
    </xf>
    <xf numFmtId="0" fontId="0" fillId="0" borderId="3" xfId="0" applyBorder="1" applyAlignment="1">
      <alignment vertical="center" wrapText="1"/>
    </xf>
    <xf numFmtId="0" fontId="0" fillId="0" borderId="32" xfId="0" applyBorder="1" applyAlignment="1">
      <alignment vertical="center" wrapText="1"/>
    </xf>
    <xf numFmtId="0" fontId="0" fillId="0" borderId="3" xfId="0" applyFill="1" applyBorder="1" applyAlignment="1">
      <alignment horizontal="left" vertical="center"/>
    </xf>
    <xf numFmtId="0" fontId="0" fillId="0" borderId="32" xfId="0" applyFill="1" applyBorder="1" applyAlignment="1">
      <alignment horizontal="left" vertical="center"/>
    </xf>
    <xf numFmtId="0" fontId="0" fillId="0" borderId="0" xfId="0" applyBorder="1" applyAlignment="1">
      <alignment vertical="center" wrapText="1"/>
    </xf>
    <xf numFmtId="0" fontId="57" fillId="0" borderId="30" xfId="4" applyFont="1" applyFill="1" applyBorder="1" applyAlignment="1">
      <alignment horizontal="left" vertical="center" wrapText="1"/>
    </xf>
    <xf numFmtId="0" fontId="57" fillId="0" borderId="0" xfId="4"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1" xfId="0" applyFont="1" applyFill="1" applyBorder="1" applyAlignment="1">
      <alignment horizontal="left" vertical="center" wrapText="1"/>
    </xf>
    <xf numFmtId="0" fontId="0" fillId="0" borderId="2" xfId="0" applyBorder="1" applyAlignment="1">
      <alignment vertical="center" wrapText="1"/>
    </xf>
    <xf numFmtId="0" fontId="0" fillId="0" borderId="26" xfId="0" applyBorder="1" applyAlignment="1">
      <alignment vertical="center" wrapText="1"/>
    </xf>
    <xf numFmtId="0" fontId="0" fillId="0" borderId="2" xfId="0" applyFont="1" applyFill="1" applyBorder="1" applyAlignment="1">
      <alignment vertical="center"/>
    </xf>
    <xf numFmtId="0" fontId="0" fillId="0" borderId="2" xfId="0" applyFill="1" applyBorder="1" applyAlignment="1">
      <alignment vertical="center"/>
    </xf>
    <xf numFmtId="0" fontId="0" fillId="0" borderId="26" xfId="0" applyFill="1" applyBorder="1" applyAlignment="1">
      <alignment vertical="center"/>
    </xf>
    <xf numFmtId="0" fontId="22" fillId="0" borderId="0" xfId="0" applyFont="1" applyBorder="1" applyAlignment="1">
      <alignment vertical="center"/>
    </xf>
    <xf numFmtId="0" fontId="22" fillId="0" borderId="2" xfId="0" applyFont="1" applyBorder="1" applyAlignment="1">
      <alignment vertical="center"/>
    </xf>
    <xf numFmtId="0" fontId="30" fillId="0" borderId="33" xfId="0" applyFont="1" applyBorder="1" applyAlignment="1">
      <alignment wrapText="1"/>
    </xf>
    <xf numFmtId="0" fontId="0" fillId="0" borderId="4" xfId="0" applyBorder="1" applyAlignment="1">
      <alignment vertical="center"/>
    </xf>
    <xf numFmtId="0" fontId="0" fillId="0" borderId="34" xfId="0" applyBorder="1" applyAlignment="1">
      <alignment vertical="center"/>
    </xf>
    <xf numFmtId="0" fontId="30" fillId="0" borderId="33" xfId="0" applyFont="1" applyBorder="1" applyAlignment="1">
      <alignment vertical="center" wrapText="1"/>
    </xf>
    <xf numFmtId="0" fontId="30" fillId="0" borderId="8" xfId="0" quotePrefix="1" applyFont="1" applyBorder="1" applyAlignment="1">
      <alignment vertical="center" wrapText="1"/>
    </xf>
    <xf numFmtId="0" fontId="30" fillId="0" borderId="30" xfId="0" quotePrefix="1" applyFont="1" applyBorder="1" applyAlignment="1">
      <alignment vertical="center" wrapText="1"/>
    </xf>
    <xf numFmtId="0" fontId="0" fillId="0" borderId="0" xfId="0" applyBorder="1" applyAlignment="1">
      <alignment vertical="center"/>
    </xf>
    <xf numFmtId="0" fontId="30" fillId="0" borderId="0" xfId="0" applyFont="1" applyBorder="1" applyAlignment="1">
      <alignment horizontal="right" wrapText="1"/>
    </xf>
    <xf numFmtId="0" fontId="0" fillId="0" borderId="0" xfId="0" applyBorder="1" applyAlignment="1">
      <alignment horizontal="right" vertical="center"/>
    </xf>
    <xf numFmtId="40" fontId="30" fillId="0" borderId="8" xfId="0" applyNumberFormat="1" applyFont="1" applyBorder="1" applyAlignment="1">
      <alignment vertical="center" wrapText="1"/>
    </xf>
    <xf numFmtId="40" fontId="0" fillId="0" borderId="32" xfId="0" applyNumberFormat="1" applyBorder="1" applyAlignment="1">
      <alignment vertical="center"/>
    </xf>
    <xf numFmtId="40" fontId="0" fillId="0" borderId="7" xfId="0" applyNumberFormat="1" applyBorder="1" applyAlignment="1">
      <alignment vertical="center"/>
    </xf>
    <xf numFmtId="40" fontId="0" fillId="0" borderId="26" xfId="0" applyNumberFormat="1" applyBorder="1" applyAlignment="1">
      <alignment vertical="center"/>
    </xf>
    <xf numFmtId="0" fontId="30" fillId="0" borderId="0" xfId="0" applyFont="1" applyBorder="1" applyAlignment="1">
      <alignment horizontal="right" vertical="top" wrapText="1"/>
    </xf>
    <xf numFmtId="0" fontId="0" fillId="0" borderId="0" xfId="0" applyBorder="1" applyAlignment="1">
      <alignment horizontal="right" vertical="top"/>
    </xf>
    <xf numFmtId="0" fontId="36" fillId="0" borderId="0" xfId="0" applyFont="1" applyBorder="1" applyAlignment="1">
      <alignment vertical="center"/>
    </xf>
    <xf numFmtId="0" fontId="30" fillId="0" borderId="8" xfId="0" applyFont="1" applyBorder="1" applyAlignment="1">
      <alignment wrapText="1"/>
    </xf>
    <xf numFmtId="0" fontId="30" fillId="0" borderId="0" xfId="0" applyFont="1" applyBorder="1" applyAlignment="1">
      <alignment horizontal="left" wrapText="1"/>
    </xf>
    <xf numFmtId="0" fontId="0" fillId="0" borderId="0" xfId="0" applyBorder="1" applyAlignment="1">
      <alignment horizontal="left" vertical="center"/>
    </xf>
    <xf numFmtId="40" fontId="30" fillId="0" borderId="0" xfId="0" applyNumberFormat="1" applyFont="1" applyBorder="1" applyAlignment="1">
      <alignment vertical="center" wrapText="1"/>
    </xf>
    <xf numFmtId="0" fontId="22" fillId="0" borderId="0" xfId="0" applyFont="1" applyBorder="1" applyAlignment="1">
      <alignment horizontal="left" wrapText="1"/>
    </xf>
    <xf numFmtId="0" fontId="39" fillId="0" borderId="0" xfId="0" applyFont="1" applyBorder="1" applyAlignment="1">
      <alignment horizontal="left" vertical="center"/>
    </xf>
    <xf numFmtId="40" fontId="22" fillId="0" borderId="35" xfId="0" applyNumberFormat="1" applyFont="1" applyBorder="1" applyAlignment="1">
      <alignment vertical="center" wrapText="1"/>
    </xf>
    <xf numFmtId="40" fontId="39" fillId="0" borderId="35" xfId="0" applyNumberFormat="1" applyFont="1" applyBorder="1" applyAlignment="1">
      <alignment vertical="center"/>
    </xf>
    <xf numFmtId="0" fontId="0" fillId="0" borderId="0" xfId="0" applyFont="1" applyBorder="1" applyAlignment="1">
      <alignment vertical="center"/>
    </xf>
    <xf numFmtId="0" fontId="0" fillId="0" borderId="31" xfId="0" applyFont="1" applyBorder="1" applyAlignment="1">
      <alignment vertical="center"/>
    </xf>
    <xf numFmtId="0" fontId="30" fillId="0" borderId="7" xfId="0" quotePrefix="1" applyFont="1" applyBorder="1" applyAlignment="1">
      <alignment vertical="center" wrapText="1"/>
    </xf>
    <xf numFmtId="0" fontId="30" fillId="0" borderId="0" xfId="0" applyFont="1" applyBorder="1" applyAlignment="1">
      <alignment horizontal="justify" vertical="center"/>
    </xf>
    <xf numFmtId="0" fontId="0" fillId="0" borderId="0" xfId="0" applyBorder="1" applyAlignment="1">
      <alignment horizontal="justify" vertical="center"/>
    </xf>
    <xf numFmtId="0" fontId="30" fillId="2" borderId="0" xfId="0" applyFont="1" applyFill="1" applyBorder="1" applyAlignment="1">
      <alignment horizontal="justify" vertical="center"/>
    </xf>
    <xf numFmtId="0" fontId="0" fillId="2" borderId="0" xfId="0" applyFill="1" applyAlignment="1">
      <alignment horizontal="justify" vertical="center"/>
    </xf>
    <xf numFmtId="0" fontId="30" fillId="2" borderId="0" xfId="0" applyFont="1" applyFill="1" applyBorder="1" applyAlignment="1">
      <alignment horizontal="justify"/>
    </xf>
    <xf numFmtId="0" fontId="0" fillId="2" borderId="0" xfId="0" applyFill="1" applyAlignment="1">
      <alignment horizontal="justify"/>
    </xf>
    <xf numFmtId="0" fontId="0" fillId="0" borderId="0" xfId="0" applyAlignment="1">
      <alignment horizontal="justify" vertical="center"/>
    </xf>
    <xf numFmtId="0" fontId="40" fillId="0" borderId="0" xfId="0" applyFont="1" applyFill="1" applyBorder="1" applyAlignment="1">
      <alignment horizontal="justify" wrapText="1"/>
    </xf>
    <xf numFmtId="0" fontId="0" fillId="0" borderId="0" xfId="0" applyFill="1" applyAlignment="1">
      <alignment horizontal="justify" wrapText="1"/>
    </xf>
    <xf numFmtId="0" fontId="17" fillId="0" borderId="0" xfId="0" applyFont="1" applyBorder="1" applyAlignment="1">
      <alignment vertical="center"/>
    </xf>
    <xf numFmtId="0" fontId="0" fillId="0" borderId="0" xfId="0" applyFont="1" applyAlignment="1">
      <alignment vertical="center"/>
    </xf>
    <xf numFmtId="0" fontId="61" fillId="0" borderId="3" xfId="0" applyFont="1" applyBorder="1" applyAlignment="1">
      <alignment horizontal="center" vertical="center"/>
    </xf>
    <xf numFmtId="0" fontId="40" fillId="2" borderId="0" xfId="0" applyFont="1" applyFill="1" applyBorder="1" applyAlignment="1">
      <alignment horizontal="justify" wrapText="1"/>
    </xf>
    <xf numFmtId="0" fontId="0" fillId="2" borderId="0" xfId="0" applyFill="1" applyBorder="1" applyAlignment="1">
      <alignment horizontal="justify" wrapText="1"/>
    </xf>
    <xf numFmtId="0" fontId="0" fillId="2" borderId="2" xfId="0" applyFill="1" applyBorder="1" applyAlignment="1">
      <alignment horizontal="justify" wrapText="1"/>
    </xf>
    <xf numFmtId="0" fontId="31" fillId="2" borderId="0" xfId="0" applyFont="1" applyFill="1" applyBorder="1" applyAlignment="1"/>
    <xf numFmtId="0" fontId="31" fillId="2" borderId="2" xfId="0" applyFont="1" applyFill="1" applyBorder="1" applyAlignment="1"/>
    <xf numFmtId="164" fontId="30" fillId="2" borderId="0" xfId="0" applyNumberFormat="1" applyFont="1" applyFill="1" applyBorder="1" applyAlignment="1">
      <alignment horizontal="center"/>
    </xf>
    <xf numFmtId="164" fontId="31" fillId="2" borderId="0" xfId="0" applyNumberFormat="1" applyFont="1" applyFill="1" applyBorder="1" applyAlignment="1">
      <alignment horizontal="center"/>
    </xf>
    <xf numFmtId="164" fontId="31" fillId="2" borderId="2" xfId="0" applyNumberFormat="1" applyFont="1" applyFill="1" applyBorder="1" applyAlignment="1">
      <alignment horizontal="center"/>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39" fillId="0" borderId="0" xfId="0"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30" fillId="0" borderId="6" xfId="0" applyFont="1" applyBorder="1" applyAlignment="1" applyProtection="1">
      <alignment vertical="center" wrapText="1"/>
      <protection locked="0"/>
    </xf>
    <xf numFmtId="0" fontId="0" fillId="0" borderId="6" xfId="0" applyBorder="1" applyAlignment="1" applyProtection="1">
      <alignment vertical="center"/>
      <protection locked="0"/>
    </xf>
    <xf numFmtId="0" fontId="47" fillId="0" borderId="30" xfId="0" applyFont="1" applyBorder="1" applyAlignment="1" applyProtection="1">
      <alignment horizontal="right" wrapText="1"/>
      <protection locked="0"/>
    </xf>
    <xf numFmtId="0" fontId="0" fillId="0" borderId="0" xfId="0" applyAlignment="1" applyProtection="1">
      <protection locked="0"/>
    </xf>
    <xf numFmtId="0" fontId="43" fillId="2" borderId="3" xfId="0" applyFont="1" applyFill="1" applyBorder="1" applyAlignment="1" applyProtection="1">
      <alignment horizontal="center" wrapText="1"/>
      <protection locked="0"/>
    </xf>
    <xf numFmtId="0" fontId="43" fillId="2" borderId="3" xfId="0" applyFont="1" applyFill="1" applyBorder="1" applyAlignment="1" applyProtection="1">
      <protection locked="0"/>
    </xf>
    <xf numFmtId="0" fontId="43" fillId="2" borderId="2" xfId="0" applyFont="1" applyFill="1" applyBorder="1" applyAlignment="1" applyProtection="1">
      <protection locked="0"/>
    </xf>
    <xf numFmtId="0" fontId="52" fillId="0" borderId="30" xfId="0" applyFont="1" applyBorder="1" applyAlignment="1" applyProtection="1">
      <alignment horizontal="right" vertical="top" wrapText="1"/>
      <protection locked="0"/>
    </xf>
    <xf numFmtId="0" fontId="0" fillId="0" borderId="0" xfId="0" applyAlignment="1" applyProtection="1">
      <alignment vertical="top"/>
      <protection locked="0"/>
    </xf>
    <xf numFmtId="164" fontId="30" fillId="0" borderId="8" xfId="0" applyNumberFormat="1" applyFont="1" applyBorder="1" applyAlignment="1" applyProtection="1">
      <alignment horizontal="center" vertical="center" wrapText="1"/>
      <protection locked="0"/>
    </xf>
    <xf numFmtId="164" fontId="0" fillId="0" borderId="3" xfId="0" applyNumberFormat="1" applyBorder="1" applyAlignment="1" applyProtection="1">
      <alignment horizontal="center" vertical="center" wrapText="1"/>
      <protection locked="0"/>
    </xf>
    <xf numFmtId="164" fontId="0" fillId="0" borderId="32" xfId="0" applyNumberFormat="1" applyBorder="1" applyAlignment="1" applyProtection="1">
      <alignment horizontal="center" vertical="center" wrapText="1"/>
      <protection locked="0"/>
    </xf>
    <xf numFmtId="164" fontId="30" fillId="0" borderId="7" xfId="0" applyNumberFormat="1" applyFont="1" applyBorder="1" applyAlignment="1" applyProtection="1">
      <alignment horizontal="center" vertical="center" wrapText="1"/>
      <protection locked="0"/>
    </xf>
    <xf numFmtId="164" fontId="0" fillId="0" borderId="2" xfId="0" applyNumberFormat="1" applyBorder="1" applyAlignment="1" applyProtection="1">
      <alignment horizontal="center" vertical="center" wrapText="1"/>
      <protection locked="0"/>
    </xf>
    <xf numFmtId="164" fontId="0" fillId="0" borderId="26" xfId="0" applyNumberFormat="1" applyBorder="1" applyAlignment="1" applyProtection="1">
      <alignment horizontal="center" vertical="center" wrapText="1"/>
      <protection locked="0"/>
    </xf>
    <xf numFmtId="0" fontId="40" fillId="0" borderId="0" xfId="0" applyFont="1" applyAlignment="1" applyProtection="1">
      <alignment horizontal="center" vertical="top" wrapText="1"/>
      <protection locked="0"/>
    </xf>
    <xf numFmtId="0" fontId="17" fillId="2" borderId="0" xfId="0" applyFont="1" applyFill="1" applyAlignment="1" applyProtection="1">
      <alignment horizontal="center" wrapText="1"/>
      <protection locked="0"/>
    </xf>
    <xf numFmtId="0" fontId="0" fillId="2" borderId="0" xfId="0" applyFill="1" applyAlignment="1" applyProtection="1">
      <protection locked="0"/>
    </xf>
    <xf numFmtId="0" fontId="0" fillId="2" borderId="2" xfId="0" applyFill="1" applyBorder="1" applyAlignment="1" applyProtection="1">
      <protection locked="0"/>
    </xf>
    <xf numFmtId="0" fontId="40" fillId="0" borderId="8"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40" fillId="0" borderId="7"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164" fontId="30" fillId="2" borderId="3" xfId="0" applyNumberFormat="1" applyFont="1" applyFill="1" applyBorder="1" applyAlignment="1" applyProtection="1">
      <alignment horizontal="center" wrapText="1"/>
      <protection locked="0"/>
    </xf>
    <xf numFmtId="164" fontId="31" fillId="2" borderId="3" xfId="0" applyNumberFormat="1" applyFont="1" applyFill="1" applyBorder="1" applyAlignment="1" applyProtection="1">
      <protection locked="0"/>
    </xf>
    <xf numFmtId="164" fontId="31" fillId="2" borderId="2" xfId="0" applyNumberFormat="1" applyFont="1" applyFill="1" applyBorder="1" applyAlignment="1" applyProtection="1">
      <protection locked="0"/>
    </xf>
    <xf numFmtId="166" fontId="30" fillId="0" borderId="3" xfId="0" applyNumberFormat="1"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37" fillId="0" borderId="0" xfId="0" applyFont="1" applyAlignment="1" applyProtection="1">
      <protection locked="0"/>
    </xf>
    <xf numFmtId="0" fontId="38" fillId="0" borderId="0" xfId="0" applyFont="1" applyAlignment="1" applyProtection="1">
      <alignment vertical="top" wrapText="1"/>
      <protection locked="0"/>
    </xf>
    <xf numFmtId="0" fontId="37" fillId="0" borderId="0" xfId="0" applyFont="1" applyAlignment="1" applyProtection="1">
      <alignment vertical="top"/>
      <protection locked="0"/>
    </xf>
    <xf numFmtId="0" fontId="0" fillId="0" borderId="0" xfId="0" applyAlignment="1" applyProtection="1">
      <alignment horizontal="center" vertical="center"/>
      <protection locked="0"/>
    </xf>
    <xf numFmtId="0" fontId="51" fillId="0" borderId="6" xfId="0" applyFont="1" applyBorder="1" applyAlignment="1" applyProtection="1">
      <alignment horizontal="center" vertical="center" wrapText="1"/>
      <protection locked="0"/>
    </xf>
    <xf numFmtId="0" fontId="58" fillId="2" borderId="32" xfId="0" applyFont="1" applyFill="1" applyBorder="1" applyAlignment="1" applyProtection="1">
      <alignment horizontal="center" vertical="center" wrapText="1"/>
      <protection locked="0"/>
    </xf>
    <xf numFmtId="0" fontId="58" fillId="2" borderId="31" xfId="0" applyFont="1" applyFill="1" applyBorder="1" applyAlignment="1" applyProtection="1">
      <alignment horizontal="center" vertical="center" wrapText="1"/>
      <protection locked="0"/>
    </xf>
    <xf numFmtId="0" fontId="58" fillId="2" borderId="26" xfId="0" applyFont="1" applyFill="1" applyBorder="1" applyAlignment="1" applyProtection="1">
      <alignment horizontal="center" vertical="center" wrapText="1"/>
      <protection locked="0"/>
    </xf>
    <xf numFmtId="0" fontId="58" fillId="2" borderId="33" xfId="0" applyFont="1" applyFill="1" applyBorder="1" applyAlignment="1" applyProtection="1">
      <alignment vertical="center" wrapText="1"/>
      <protection locked="0"/>
    </xf>
    <xf numFmtId="0" fontId="58" fillId="2" borderId="4" xfId="0" applyFont="1" applyFill="1" applyBorder="1" applyAlignment="1" applyProtection="1">
      <alignment vertical="center" wrapText="1"/>
      <protection locked="0"/>
    </xf>
    <xf numFmtId="0" fontId="58" fillId="2" borderId="34" xfId="0" applyFont="1" applyFill="1" applyBorder="1" applyAlignment="1" applyProtection="1">
      <alignment vertical="center" wrapText="1"/>
      <protection locked="0"/>
    </xf>
    <xf numFmtId="0" fontId="58" fillId="2" borderId="33" xfId="0" quotePrefix="1" applyFont="1" applyFill="1" applyBorder="1" applyAlignment="1" applyProtection="1">
      <alignment vertical="center" wrapText="1"/>
      <protection locked="0"/>
    </xf>
    <xf numFmtId="0" fontId="17" fillId="0" borderId="1" xfId="0" applyFont="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50" fillId="0" borderId="1" xfId="0" applyFont="1" applyBorder="1" applyAlignment="1" applyProtection="1">
      <alignment horizontal="center" vertical="top" wrapText="1"/>
      <protection locked="0"/>
    </xf>
    <xf numFmtId="0" fontId="48" fillId="0" borderId="1" xfId="0" applyFont="1" applyBorder="1" applyAlignment="1" applyProtection="1">
      <alignment vertical="top" wrapText="1"/>
      <protection locked="0"/>
    </xf>
    <xf numFmtId="0" fontId="0" fillId="0" borderId="9" xfId="0" applyFont="1" applyBorder="1" applyAlignment="1" applyProtection="1">
      <alignment horizontal="center" wrapText="1"/>
      <protection locked="0"/>
    </xf>
    <xf numFmtId="0" fontId="0" fillId="0" borderId="1" xfId="0" applyBorder="1" applyAlignment="1" applyProtection="1">
      <protection locked="0"/>
    </xf>
    <xf numFmtId="0" fontId="48" fillId="0" borderId="18" xfId="0" applyFont="1" applyBorder="1" applyAlignment="1" applyProtection="1">
      <alignment horizontal="center" vertical="top" wrapText="1"/>
      <protection locked="0"/>
    </xf>
    <xf numFmtId="0" fontId="38" fillId="0" borderId="0" xfId="0" applyFont="1" applyAlignment="1" applyProtection="1">
      <alignment wrapText="1"/>
      <protection locked="0"/>
    </xf>
    <xf numFmtId="0" fontId="37" fillId="0" borderId="0" xfId="0" applyFont="1" applyAlignment="1" applyProtection="1">
      <alignment wrapText="1"/>
      <protection locked="0"/>
    </xf>
    <xf numFmtId="0" fontId="0" fillId="0" borderId="0" xfId="0" applyAlignment="1" applyProtection="1">
      <alignment wrapText="1"/>
      <protection locked="0"/>
    </xf>
    <xf numFmtId="0" fontId="0"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8" xfId="0" applyFont="1" applyBorder="1" applyAlignment="1" applyProtection="1">
      <alignment horizontal="center" wrapText="1"/>
      <protection locked="0"/>
    </xf>
    <xf numFmtId="0" fontId="0" fillId="0" borderId="3" xfId="0" applyBorder="1" applyAlignment="1" applyProtection="1">
      <protection locked="0"/>
    </xf>
    <xf numFmtId="0" fontId="0" fillId="0" borderId="32" xfId="0" applyBorder="1" applyAlignment="1" applyProtection="1">
      <protection locked="0"/>
    </xf>
    <xf numFmtId="0" fontId="0" fillId="0" borderId="30" xfId="0" applyBorder="1" applyAlignment="1" applyProtection="1">
      <protection locked="0"/>
    </xf>
    <xf numFmtId="0" fontId="0" fillId="0" borderId="31" xfId="0" applyBorder="1" applyAlignment="1" applyProtection="1">
      <protection locked="0"/>
    </xf>
    <xf numFmtId="0" fontId="37" fillId="0" borderId="8" xfId="0" applyFont="1" applyBorder="1" applyAlignment="1" applyProtection="1">
      <alignment horizontal="center" vertical="center" wrapText="1"/>
      <protection locked="0"/>
    </xf>
    <xf numFmtId="0" fontId="47" fillId="0" borderId="32" xfId="0" applyFont="1" applyBorder="1" applyAlignment="1" applyProtection="1">
      <alignment horizontal="center" vertical="center" wrapText="1"/>
      <protection locked="0"/>
    </xf>
    <xf numFmtId="0" fontId="48" fillId="0" borderId="9"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58" fillId="0" borderId="0" xfId="0" applyFont="1" applyFill="1" applyBorder="1" applyAlignment="1" applyProtection="1">
      <alignment horizontal="left" wrapText="1"/>
      <protection locked="0"/>
    </xf>
    <xf numFmtId="0" fontId="59" fillId="0" borderId="0" xfId="0" applyFont="1" applyFill="1" applyBorder="1" applyAlignment="1" applyProtection="1">
      <protection locked="0"/>
    </xf>
    <xf numFmtId="0" fontId="59" fillId="0" borderId="2" xfId="0" applyFont="1" applyFill="1" applyBorder="1" applyAlignment="1" applyProtection="1">
      <protection locked="0"/>
    </xf>
    <xf numFmtId="0" fontId="17" fillId="0" borderId="30" xfId="0" applyFont="1"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 xfId="0" applyBorder="1" applyAlignment="1" applyProtection="1">
      <alignment vertical="top"/>
      <protection locked="0"/>
    </xf>
    <xf numFmtId="0" fontId="30" fillId="0" borderId="6" xfId="0" applyFont="1" applyBorder="1" applyAlignment="1" applyProtection="1">
      <alignment horizontal="center" vertical="center" wrapText="1"/>
      <protection locked="0"/>
    </xf>
    <xf numFmtId="0" fontId="31" fillId="0" borderId="0" xfId="0" applyFont="1" applyBorder="1" applyAlignment="1" applyProtection="1">
      <alignment horizontal="right" vertical="center" wrapText="1"/>
      <protection locked="0"/>
    </xf>
    <xf numFmtId="0" fontId="17" fillId="0" borderId="0" xfId="0" applyFont="1" applyAlignment="1" applyProtection="1">
      <alignment vertical="center" wrapText="1"/>
      <protection locked="0"/>
    </xf>
    <xf numFmtId="0" fontId="46" fillId="0" borderId="0" xfId="0" applyFont="1" applyBorder="1" applyAlignment="1" applyProtection="1">
      <alignment wrapText="1"/>
      <protection locked="0"/>
    </xf>
    <xf numFmtId="0" fontId="37" fillId="0" borderId="0" xfId="0" applyFont="1" applyBorder="1" applyAlignment="1" applyProtection="1">
      <alignment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9" fillId="0" borderId="0" xfId="4" applyFont="1" applyBorder="1" applyAlignment="1" applyProtection="1">
      <protection locked="0"/>
    </xf>
    <xf numFmtId="0" fontId="5" fillId="0" borderId="0" xfId="4" applyFont="1" applyFill="1" applyBorder="1" applyAlignment="1" applyProtection="1">
      <alignment horizontal="left"/>
      <protection locked="0"/>
    </xf>
    <xf numFmtId="0" fontId="0" fillId="0" borderId="2" xfId="0" applyFill="1" applyBorder="1" applyAlignment="1" applyProtection="1">
      <alignment horizontal="left"/>
      <protection locked="0"/>
    </xf>
    <xf numFmtId="0" fontId="57" fillId="0" borderId="0" xfId="4" applyFont="1" applyFill="1" applyBorder="1" applyAlignment="1" applyProtection="1">
      <alignment horizontal="left" wrapText="1"/>
      <protection locked="0"/>
    </xf>
    <xf numFmtId="0" fontId="59" fillId="0" borderId="0" xfId="0" applyFont="1" applyFill="1" applyBorder="1" applyAlignment="1" applyProtection="1">
      <alignment vertical="center"/>
      <protection locked="0"/>
    </xf>
    <xf numFmtId="0" fontId="59" fillId="0" borderId="2" xfId="0" applyFont="1" applyFill="1" applyBorder="1" applyAlignment="1" applyProtection="1">
      <alignment vertical="center"/>
      <protection locked="0"/>
    </xf>
    <xf numFmtId="0" fontId="31" fillId="2" borderId="0" xfId="0" applyFont="1" applyFill="1" applyBorder="1" applyAlignment="1" applyProtection="1">
      <alignment horizontal="left" wrapText="1"/>
      <protection locked="0"/>
    </xf>
    <xf numFmtId="0" fontId="31" fillId="2" borderId="0" xfId="0" applyFont="1" applyFill="1" applyBorder="1" applyAlignment="1" applyProtection="1">
      <alignment vertical="center"/>
      <protection locked="0"/>
    </xf>
    <xf numFmtId="0" fontId="31" fillId="2" borderId="2" xfId="0" applyFont="1" applyFill="1" applyBorder="1" applyAlignment="1" applyProtection="1">
      <alignment vertical="center"/>
      <protection locked="0"/>
    </xf>
    <xf numFmtId="0" fontId="38" fillId="0" borderId="1" xfId="0" applyFont="1" applyBorder="1" applyAlignment="1" applyProtection="1">
      <alignment horizontal="center" vertical="top" wrapText="1"/>
      <protection locked="0"/>
    </xf>
    <xf numFmtId="0" fontId="37" fillId="0" borderId="1" xfId="0" applyFont="1" applyBorder="1" applyAlignment="1" applyProtection="1">
      <alignment vertical="top" wrapText="1"/>
      <protection locked="0"/>
    </xf>
  </cellXfs>
  <cellStyles count="5">
    <cellStyle name="Comma" xfId="1" builtinId="3"/>
    <cellStyle name="Hyperlink" xfId="2" builtinId="8"/>
    <cellStyle name="Normal" xfId="0" builtinId="0"/>
    <cellStyle name="一般 2" xfId="3"/>
    <cellStyle name="一般_GGMMP Annex 2a-R1" xfId="4"/>
  </cellStyles>
  <dxfs count="1">
    <dxf>
      <font>
        <color rgb="FFFF0000"/>
      </font>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1236" name="Line 1"/>
        <xdr:cNvSpPr>
          <a:spLocks noChangeShapeType="1"/>
        </xdr:cNvSpPr>
      </xdr:nvSpPr>
      <xdr:spPr bwMode="auto">
        <a:xfrm>
          <a:off x="5638800" y="2543175"/>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1237" name="Line 2"/>
        <xdr:cNvSpPr>
          <a:spLocks noChangeShapeType="1"/>
        </xdr:cNvSpPr>
      </xdr:nvSpPr>
      <xdr:spPr bwMode="auto">
        <a:xfrm flipH="1">
          <a:off x="3695700" y="254317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7"/>
  <sheetViews>
    <sheetView showGridLines="0" tabSelected="1" zoomScaleNormal="100" workbookViewId="0">
      <selection activeCell="D5" sqref="D5:H5"/>
    </sheetView>
  </sheetViews>
  <sheetFormatPr defaultColWidth="9" defaultRowHeight="17"/>
  <cols>
    <col min="1" max="1" width="3" style="57" bestFit="1" customWidth="1"/>
    <col min="2" max="2" width="11.08984375" style="59" customWidth="1"/>
    <col min="3" max="3" width="10.453125" style="59" customWidth="1"/>
    <col min="4" max="4" width="11.26953125" style="59" customWidth="1"/>
    <col min="5" max="5" width="11.90625" style="59" bestFit="1" customWidth="1"/>
    <col min="6" max="6" width="11.90625" style="59" customWidth="1"/>
    <col min="7" max="7" width="16.08984375" style="59" bestFit="1" customWidth="1"/>
    <col min="8" max="8" width="14.6328125" style="59" bestFit="1" customWidth="1"/>
    <col min="9" max="9" width="9.7265625" style="59" bestFit="1" customWidth="1"/>
    <col min="10" max="10" width="11.08984375" style="59" bestFit="1" customWidth="1"/>
    <col min="11" max="11" width="23.08984375" style="59" bestFit="1" customWidth="1"/>
    <col min="12" max="12" width="18.7265625" style="59" bestFit="1" customWidth="1"/>
    <col min="13" max="13" width="10" style="59" customWidth="1"/>
    <col min="14" max="15" width="18.7265625" style="59" bestFit="1" customWidth="1"/>
    <col min="16" max="16384" width="9" style="59"/>
  </cols>
  <sheetData>
    <row r="1" spans="1:11" ht="25">
      <c r="B1" s="58" t="s">
        <v>212</v>
      </c>
    </row>
    <row r="3" spans="1:11" ht="19.5">
      <c r="B3" s="60" t="s">
        <v>222</v>
      </c>
      <c r="C3" s="61"/>
      <c r="D3" s="61"/>
      <c r="E3" s="61"/>
      <c r="F3" s="61"/>
    </row>
    <row r="4" spans="1:11" ht="19.5">
      <c r="B4" s="62"/>
      <c r="C4" s="56"/>
      <c r="D4" s="56"/>
    </row>
    <row r="5" spans="1:11">
      <c r="A5" s="63" t="s">
        <v>203</v>
      </c>
      <c r="B5" s="57" t="s">
        <v>219</v>
      </c>
      <c r="D5" s="250"/>
      <c r="E5" s="250"/>
      <c r="F5" s="250"/>
      <c r="G5" s="250"/>
      <c r="H5" s="250"/>
    </row>
    <row r="6" spans="1:11" s="56" customFormat="1" ht="19.5">
      <c r="A6" s="64"/>
      <c r="B6" s="62"/>
    </row>
    <row r="7" spans="1:11">
      <c r="A7" s="63" t="s">
        <v>204</v>
      </c>
      <c r="B7" s="57" t="s">
        <v>184</v>
      </c>
      <c r="D7" s="250"/>
      <c r="E7" s="250"/>
      <c r="F7" s="250"/>
      <c r="G7" s="250"/>
      <c r="H7" s="250"/>
      <c r="I7" s="59" t="s">
        <v>220</v>
      </c>
    </row>
    <row r="8" spans="1:11">
      <c r="B8" s="57"/>
    </row>
    <row r="9" spans="1:11" ht="16.5" customHeight="1">
      <c r="A9" s="63" t="s">
        <v>205</v>
      </c>
      <c r="B9" s="57" t="s">
        <v>7</v>
      </c>
      <c r="D9" s="251"/>
      <c r="E9" s="251"/>
      <c r="F9" s="251"/>
      <c r="G9" s="251"/>
      <c r="H9" s="251"/>
    </row>
    <row r="10" spans="1:11" ht="16.5" customHeight="1">
      <c r="A10" s="63"/>
      <c r="B10" s="57"/>
      <c r="D10" s="251"/>
      <c r="E10" s="251"/>
      <c r="F10" s="251"/>
      <c r="G10" s="251"/>
      <c r="H10" s="251"/>
    </row>
    <row r="11" spans="1:11" ht="16.5" customHeight="1">
      <c r="B11" s="57"/>
      <c r="D11" s="251"/>
      <c r="E11" s="251"/>
      <c r="F11" s="251"/>
      <c r="G11" s="251"/>
      <c r="H11" s="251"/>
    </row>
    <row r="12" spans="1:11">
      <c r="B12" s="57"/>
    </row>
    <row r="13" spans="1:11">
      <c r="A13" s="63" t="s">
        <v>206</v>
      </c>
      <c r="B13" s="57" t="s">
        <v>185</v>
      </c>
      <c r="D13" s="53"/>
      <c r="G13" s="57" t="s">
        <v>186</v>
      </c>
      <c r="H13" s="53"/>
    </row>
    <row r="14" spans="1:11">
      <c r="B14" s="57"/>
    </row>
    <row r="15" spans="1:11">
      <c r="A15" s="63" t="s">
        <v>207</v>
      </c>
      <c r="B15" s="57" t="s">
        <v>221</v>
      </c>
      <c r="H15" s="54"/>
      <c r="I15" s="59" t="s">
        <v>215</v>
      </c>
      <c r="J15" s="65"/>
      <c r="K15" s="66" t="s">
        <v>200</v>
      </c>
    </row>
    <row r="16" spans="1:11">
      <c r="B16" s="57"/>
      <c r="J16" s="65"/>
      <c r="K16" s="66" t="s">
        <v>201</v>
      </c>
    </row>
    <row r="17" spans="1:13">
      <c r="A17" s="63" t="s">
        <v>208</v>
      </c>
      <c r="B17" s="57" t="s">
        <v>217</v>
      </c>
      <c r="D17" s="54"/>
      <c r="E17" s="59" t="s">
        <v>214</v>
      </c>
      <c r="J17" s="65"/>
      <c r="K17" s="66" t="s">
        <v>198</v>
      </c>
    </row>
    <row r="18" spans="1:13">
      <c r="K18" s="66" t="s">
        <v>199</v>
      </c>
    </row>
    <row r="19" spans="1:13">
      <c r="A19" s="63" t="s">
        <v>209</v>
      </c>
      <c r="B19" s="67" t="s">
        <v>213</v>
      </c>
      <c r="C19" s="68"/>
    </row>
    <row r="20" spans="1:13">
      <c r="B20" s="59" t="s">
        <v>193</v>
      </c>
      <c r="G20" s="47"/>
    </row>
    <row r="21" spans="1:13">
      <c r="B21" s="59" t="s">
        <v>194</v>
      </c>
      <c r="G21" s="47"/>
    </row>
    <row r="22" spans="1:13">
      <c r="B22" s="59" t="s">
        <v>195</v>
      </c>
      <c r="G22" s="47"/>
    </row>
    <row r="23" spans="1:13">
      <c r="B23" s="59" t="s">
        <v>196</v>
      </c>
      <c r="G23" s="47"/>
    </row>
    <row r="24" spans="1:13">
      <c r="B24" s="59" t="s">
        <v>197</v>
      </c>
      <c r="G24" s="47"/>
    </row>
    <row r="25" spans="1:13">
      <c r="B25" s="55" t="s">
        <v>223</v>
      </c>
      <c r="C25" s="55"/>
      <c r="D25" s="55"/>
      <c r="E25" s="55"/>
      <c r="F25" s="55"/>
      <c r="G25" s="47"/>
      <c r="M25" s="69"/>
    </row>
    <row r="26" spans="1:13">
      <c r="B26" s="56"/>
      <c r="C26" s="56"/>
      <c r="D26" s="56"/>
      <c r="E26" s="56"/>
      <c r="F26" s="56"/>
      <c r="G26" s="70"/>
      <c r="M26" s="69"/>
    </row>
    <row r="27" spans="1:13" ht="17.5" thickBot="1">
      <c r="B27" s="57" t="s">
        <v>191</v>
      </c>
      <c r="C27" s="57"/>
      <c r="D27" s="57"/>
      <c r="E27" s="57"/>
      <c r="F27" s="57"/>
      <c r="G27" s="71">
        <f>SUM(G20:G25)</f>
        <v>0</v>
      </c>
      <c r="M27" s="69"/>
    </row>
    <row r="28" spans="1:13" ht="17.5" thickTop="1"/>
    <row r="29" spans="1:13">
      <c r="A29" s="63" t="s">
        <v>210</v>
      </c>
      <c r="B29" s="57" t="s">
        <v>236</v>
      </c>
      <c r="G29" s="85">
        <f>IF(ROUND(IF(D17="6個月",(H13-D13)/180,(H13-D13)/360),0)&lt;1,1,ROUND(IF(D17="6個月",(H13-D13)/180,(H13-D13)/360),0))</f>
        <v>1</v>
      </c>
    </row>
    <row r="30" spans="1:13">
      <c r="A30" s="63"/>
      <c r="B30" s="61" t="s">
        <v>240</v>
      </c>
      <c r="C30" s="61"/>
      <c r="D30" s="61"/>
      <c r="E30" s="61"/>
      <c r="F30" s="61"/>
      <c r="G30" s="61"/>
      <c r="H30" s="61"/>
      <c r="I30" s="61"/>
      <c r="J30" s="56"/>
      <c r="K30" s="56"/>
      <c r="L30" s="56"/>
      <c r="M30" s="56"/>
    </row>
    <row r="31" spans="1:13">
      <c r="A31" s="63"/>
      <c r="B31" s="61" t="s">
        <v>241</v>
      </c>
      <c r="C31" s="61"/>
      <c r="D31" s="61"/>
      <c r="E31" s="61"/>
      <c r="F31" s="61"/>
      <c r="G31" s="61"/>
      <c r="H31" s="61"/>
      <c r="I31" s="61"/>
      <c r="J31" s="56"/>
      <c r="K31" s="56"/>
      <c r="L31" s="56"/>
      <c r="M31" s="56"/>
    </row>
    <row r="32" spans="1:13">
      <c r="B32" s="72" t="s">
        <v>187</v>
      </c>
      <c r="C32" s="72" t="s">
        <v>188</v>
      </c>
    </row>
    <row r="33" spans="1:15">
      <c r="B33" s="73" t="str">
        <f>IF(D13="","",IF(H15="是",D13,"不適用"))</f>
        <v/>
      </c>
      <c r="C33" s="73" t="str">
        <f>IF(B33="","",IF(B33="不適用","不適用",IF(H15="是",IF(D17="6個月",EDATE(B33,6)-1,EDATE(B33,12)-1),"不適用")))</f>
        <v/>
      </c>
      <c r="D33" s="59" t="s">
        <v>177</v>
      </c>
      <c r="G33" s="84" t="str">
        <f>IF(B33="不適用","",HYPERLINK("#'第 I 節 i (1)'!A1","第 I 節 i (1)"))</f>
        <v>第 I 節 i (1)</v>
      </c>
      <c r="H33" s="84" t="str">
        <f>IF(B33="不適用","",HYPERLINK("#'第 I 節 ii (1)'!A1","第 I 節 ii (1)"))</f>
        <v>第 I 節 ii (1)</v>
      </c>
      <c r="I33" s="48"/>
      <c r="J33" s="48"/>
      <c r="K33" s="48"/>
      <c r="L33" s="48"/>
      <c r="M33" s="48"/>
      <c r="N33" s="48"/>
      <c r="O33" s="48"/>
    </row>
    <row r="34" spans="1:15">
      <c r="B34" s="73" t="str">
        <f>IF(D13="","",IF(AND(D17="6個月",(EDATE(D13,6*2)-1)&lt;(EDATE(H13,6*0)),H15="是"),C33+1,IF(AND(D17="1年",(EDATE(D13,12*2)-1)&lt;(EDATE(H13,12*0)),H15="是"),C33+1,"不適用")))</f>
        <v/>
      </c>
      <c r="C34" s="73" t="str">
        <f>IF(B34="","",IF(B34="不適用","不適用",IF(H15="是",IF(D17="6個月",EDATE(B34,6)-1,EDATE(B34,12)-1),"不適用")))</f>
        <v/>
      </c>
      <c r="D34" s="59" t="s">
        <v>179</v>
      </c>
      <c r="G34" s="84" t="str">
        <f>IF(B34="不適用","",HYPERLINK("#'第 I 節 i (2)'!A1","第 I 節 i (2)"))</f>
        <v>第 I 節 i (2)</v>
      </c>
      <c r="H34" s="84" t="str">
        <f>IF(B34="不適用","",HYPERLINK("#'第 I 節 ii (2)'!A1","第 I 節 ii (2)"))</f>
        <v>第 I 節 ii (2)</v>
      </c>
      <c r="I34" s="48"/>
      <c r="J34" s="48"/>
      <c r="K34" s="48"/>
      <c r="L34" s="48"/>
      <c r="M34" s="48"/>
      <c r="N34" s="48"/>
      <c r="O34" s="48"/>
    </row>
    <row r="35" spans="1:15">
      <c r="B35" s="73" t="str">
        <f>IF(D13="","",IF(AND(D17="6個月",(EDATE(D13,6*3)-1)&lt;(EDATE(H13,6*0)),H15="是"),C34+1,IF(AND(D17="1年",(EDATE(D13,12*3)-1)&lt;(EDATE(H13,12*0)),H15="是"),C34+1,"不適用")))</f>
        <v/>
      </c>
      <c r="C35" s="73" t="str">
        <f>IF(B35="","",IF(B35="不適用","不適用",IF(H15="是",IF(D17="6個月",EDATE(B35,6)-1,EDATE(B35,12)-1),"不適用")))</f>
        <v/>
      </c>
      <c r="D35" s="59" t="s">
        <v>180</v>
      </c>
      <c r="G35" s="84" t="str">
        <f>IF(B35="不適用","",HYPERLINK("#'第 I 節 i (3)'!A1","第 I 節 i (3)"))</f>
        <v>第 I 節 i (3)</v>
      </c>
      <c r="H35" s="84" t="str">
        <f>IF(B35="不適用","",HYPERLINK("#'第 I 節 ii (3)'!A1","第 I 節 ii (3)"))</f>
        <v>第 I 節 ii (3)</v>
      </c>
      <c r="I35" s="48"/>
      <c r="J35" s="48"/>
      <c r="K35" s="48"/>
      <c r="L35" s="48"/>
      <c r="M35" s="48"/>
      <c r="N35" s="48"/>
      <c r="O35" s="48"/>
    </row>
    <row r="36" spans="1:15">
      <c r="B36" s="73" t="str">
        <f>IF(D13="","",IF(AND(D17="6個月",(EDATE(D13,6*4)-1)&lt;(EDATE(H13,6*0)),H15="是"),C35+1,IF(AND(D17="1年",(EDATE(D13,12*4)-1)&lt;(EDATE(H13,12*0)),H15="是"),C35+1,"不適用")))</f>
        <v/>
      </c>
      <c r="C36" s="73" t="str">
        <f>IF(B36="","",IF(B36="不適用","不適用",IF(H15="是",IF(D17="6個月",EDATE(B36,6)-1,EDATE(B36,12)-1),"不適用")))</f>
        <v/>
      </c>
      <c r="D36" s="59" t="s">
        <v>181</v>
      </c>
      <c r="G36" s="84" t="str">
        <f>IF(B36="不適用","",HYPERLINK("#'第 I 節 i (4)'!A1","第 I 節 i (4)"))</f>
        <v>第 I 節 i (4)</v>
      </c>
      <c r="H36" s="84" t="str">
        <f>IF(B36="不適用","",HYPERLINK("#'第 I 節 ii (4)'!A1","第 I 節 ii (4)"))</f>
        <v>第 I 節 ii (4)</v>
      </c>
      <c r="I36" s="48"/>
      <c r="J36" s="48"/>
      <c r="K36" s="48"/>
      <c r="L36" s="48"/>
      <c r="M36" s="48"/>
      <c r="N36" s="48"/>
      <c r="O36" s="48"/>
    </row>
    <row r="37" spans="1:15">
      <c r="B37" s="73" t="str">
        <f>IF(D13="","",IF(AND(D17="6個月",(EDATE(D13,6*5)-1)&lt;(EDATE(H13,6*0)),H15="是"),C36+1,IF(AND(D17="1年",(EDATE(D13,12*5)-1)&lt;(EDATE(H13,12*0)),H15="是"),C36+1,"不適用")))</f>
        <v/>
      </c>
      <c r="C37" s="73" t="str">
        <f>IF(B37="","",IF(B37="不適用","不適用",IF(H15="是",IF(D17="6個月",EDATE(B37,6)-1,EDATE(B37,12)-1),"不適用")))</f>
        <v/>
      </c>
      <c r="D37" s="59" t="s">
        <v>182</v>
      </c>
      <c r="G37" s="84" t="str">
        <f>IF(B37="不適用","",HYPERLINK("#'第 I 節 i (5)'!A1","第 I 節 i (5)"))</f>
        <v>第 I 節 i (5)</v>
      </c>
      <c r="H37" s="84" t="str">
        <f>IF(B37="不適用","",HYPERLINK("#'第 I 節 ii (5)'!A1","第 I 節 ii (5)"))</f>
        <v>第 I 節 ii (5)</v>
      </c>
      <c r="I37" s="48"/>
      <c r="J37" s="48"/>
      <c r="K37" s="48"/>
      <c r="L37" s="48"/>
      <c r="M37" s="48"/>
      <c r="N37" s="48"/>
      <c r="O37" s="48"/>
    </row>
    <row r="38" spans="1:15">
      <c r="B38" s="73" t="str">
        <f>IF(D13="","",IF(AND(D17="6個月",(EDATE(D13,6*6)-1)&lt;(EDATE(H13,6*0)),H15="是"),C37+1,IF(AND(D17="1年",(EDATE(D13,12*6)-1)&lt;(EDATE(H13,12*0)),H15="是"),C37+1,"不適用")))</f>
        <v/>
      </c>
      <c r="C38" s="73" t="str">
        <f>IF(B38="","",IF(B38="不適用","不適用",IF(H15="是",IF(D17="6個月",EDATE(B38,6)-1,EDATE(B38,12)-1),"不適用")))</f>
        <v/>
      </c>
      <c r="D38" s="59" t="s">
        <v>183</v>
      </c>
      <c r="G38" s="84" t="str">
        <f>IF(B38="不適用","",HYPERLINK("#'第 I 節 i (6)'!A1","第 I 節 i (6)"))</f>
        <v>第 I 節 i (6)</v>
      </c>
      <c r="H38" s="84" t="str">
        <f>IF(B38="不適用","",HYPERLINK("#'第 I 節 ii (6)'!A1","第 I 節 ii (6)"))</f>
        <v>第 I 節 ii (6)</v>
      </c>
      <c r="I38" s="48"/>
      <c r="J38" s="48"/>
      <c r="K38" s="48"/>
      <c r="L38" s="48"/>
      <c r="M38" s="48"/>
      <c r="N38" s="48"/>
      <c r="O38" s="48"/>
    </row>
    <row r="39" spans="1:15">
      <c r="B39" s="73" t="str">
        <f>IF(D13="","",IF(AND(D17="6個月",(EDATE(D13,6*7)-1)&lt;(EDATE(H13,6*0)),H15="是"),C38+1,IF(AND(D17="1年",(EDATE(D13,12*7)-1)&lt;(EDATE(H13,12*0)),H15="是"),C38+1,"不適用")))</f>
        <v/>
      </c>
      <c r="C39" s="73" t="str">
        <f>IF(B39="","",IF(B39="不適用","不適用",IF(H15="是",IF(D17="6個月",EDATE(B39,6)-1,EDATE(B39,12)-1),"不適用")))</f>
        <v/>
      </c>
      <c r="D39" s="59" t="s">
        <v>225</v>
      </c>
      <c r="G39" s="84" t="str">
        <f>IF(B39="不適用","",HYPERLINK("#'第 I 節 i (7)'!A1","第 I 節 i (7)"))</f>
        <v>第 I 節 i (7)</v>
      </c>
      <c r="H39" s="84" t="str">
        <f>IF(B39="不適用","",HYPERLINK("#'第 I 節 ii (7)'!A1","第 I 節 ii (7)"))</f>
        <v>第 I 節 ii (7)</v>
      </c>
      <c r="I39" s="48"/>
      <c r="J39" s="48"/>
      <c r="K39" s="48"/>
      <c r="L39" s="48"/>
      <c r="M39" s="48"/>
      <c r="N39" s="48"/>
      <c r="O39" s="48"/>
    </row>
    <row r="40" spans="1:15">
      <c r="B40" s="73" t="str">
        <f>IF(D13="","",IF(AND(D17="6個月",(EDATE(D13,6*8)-1)&lt;(EDATE(H13,6*0)),H15="是"),C39+1,IF(AND(D17="1年",(EDATE(D13,12*8)-1)&lt;(EDATE(H13,12*0)),H15="是"),C39+1,"不適用")))</f>
        <v/>
      </c>
      <c r="C40" s="73" t="str">
        <f>IF(B40="","",IF(B40="不適用","不適用",IF(H15="是",IF(D17="6個月",EDATE(B40,6)-1,EDATE(B40,12)-1),"不適用")))</f>
        <v/>
      </c>
      <c r="D40" s="59" t="s">
        <v>226</v>
      </c>
      <c r="G40" s="84" t="str">
        <f>IF(B40="不適用","",HYPERLINK("#'第 I 節 i (8)'!A1","第 I 節 i (8)"))</f>
        <v>第 I 節 i (8)</v>
      </c>
      <c r="H40" s="84" t="str">
        <f>IF(B40="不適用","",HYPERLINK("#'第 I 節 ii (8)'!A1","第 I 節 ii (8)"))</f>
        <v>第 I 節 ii (8)</v>
      </c>
      <c r="I40" s="48"/>
      <c r="J40" s="48"/>
      <c r="K40" s="48"/>
      <c r="L40" s="48"/>
      <c r="M40" s="48"/>
      <c r="N40" s="48"/>
      <c r="O40" s="48"/>
    </row>
    <row r="41" spans="1:15">
      <c r="B41" s="73"/>
      <c r="C41" s="73"/>
      <c r="G41" s="55"/>
      <c r="H41" s="55"/>
      <c r="I41" s="56"/>
      <c r="J41" s="56"/>
      <c r="K41" s="56"/>
      <c r="L41" s="56"/>
      <c r="M41" s="56"/>
      <c r="N41" s="56"/>
      <c r="O41" s="56"/>
    </row>
    <row r="42" spans="1:15">
      <c r="A42" s="63" t="s">
        <v>211</v>
      </c>
      <c r="B42" s="73" t="str">
        <f>IF(D13="","",D13)</f>
        <v/>
      </c>
      <c r="C42" s="73" t="str">
        <f>IF(D13="","",H13)</f>
        <v/>
      </c>
      <c r="D42" s="59" t="s">
        <v>190</v>
      </c>
      <c r="G42" s="84" t="str">
        <f>HYPERLINK("#'計劃完成證明書'!A1","計劃完成證明書")</f>
        <v>計劃完成證明書</v>
      </c>
      <c r="H42" s="55"/>
      <c r="I42" s="56"/>
      <c r="J42" s="56"/>
      <c r="K42" s="56"/>
      <c r="L42" s="56"/>
      <c r="M42" s="56"/>
      <c r="N42" s="56"/>
      <c r="O42" s="56"/>
    </row>
    <row r="43" spans="1:15">
      <c r="B43" s="73"/>
      <c r="C43" s="73"/>
      <c r="G43" s="55"/>
      <c r="H43" s="55"/>
      <c r="I43" s="56"/>
      <c r="J43" s="56"/>
      <c r="K43" s="56"/>
      <c r="L43" s="56"/>
      <c r="M43" s="56"/>
      <c r="N43" s="56"/>
      <c r="O43" s="56"/>
    </row>
    <row r="44" spans="1:15">
      <c r="A44" s="63" t="s">
        <v>216</v>
      </c>
      <c r="B44" s="73" t="str">
        <f>IF(D13="","",D13)</f>
        <v/>
      </c>
      <c r="C44" s="73" t="str">
        <f>IF(D13="","",H13)</f>
        <v/>
      </c>
      <c r="D44" s="59" t="s">
        <v>246</v>
      </c>
      <c r="G44" s="84" t="str">
        <f>HYPERLINK("#'資產記錄表'!A1","資產記錄表")</f>
        <v>資產記錄表</v>
      </c>
      <c r="H44" s="55"/>
      <c r="I44" s="56"/>
      <c r="J44" s="56"/>
      <c r="K44" s="56"/>
      <c r="L44" s="56"/>
      <c r="M44" s="56"/>
      <c r="N44" s="56"/>
      <c r="O44" s="56"/>
    </row>
    <row r="45" spans="1:15">
      <c r="I45" s="56"/>
      <c r="J45" s="56"/>
      <c r="K45" s="56"/>
      <c r="L45" s="56"/>
      <c r="M45" s="56"/>
      <c r="N45" s="56"/>
      <c r="O45" s="56"/>
    </row>
    <row r="46" spans="1:15">
      <c r="A46" s="63" t="s">
        <v>218</v>
      </c>
      <c r="B46" s="57" t="s">
        <v>202</v>
      </c>
    </row>
    <row r="47" spans="1:15">
      <c r="B47" s="72"/>
      <c r="C47" s="72"/>
    </row>
    <row r="48" spans="1:15">
      <c r="B48" s="258" t="s">
        <v>238</v>
      </c>
      <c r="C48" s="259"/>
      <c r="D48" s="262" t="s">
        <v>171</v>
      </c>
      <c r="E48" s="263"/>
      <c r="F48" s="263"/>
      <c r="G48" s="263"/>
      <c r="H48" s="264"/>
      <c r="I48" s="74"/>
    </row>
    <row r="49" spans="2:9">
      <c r="B49" s="260"/>
      <c r="C49" s="261"/>
      <c r="D49" s="265"/>
      <c r="E49" s="266"/>
      <c r="F49" s="266"/>
      <c r="G49" s="266"/>
      <c r="H49" s="267"/>
      <c r="I49" s="74"/>
    </row>
    <row r="51" spans="2:9">
      <c r="B51" s="252" t="s">
        <v>239</v>
      </c>
      <c r="C51" s="253"/>
      <c r="D51" s="75" t="s">
        <v>229</v>
      </c>
      <c r="E51" s="76"/>
      <c r="F51" s="76"/>
      <c r="G51" s="76"/>
      <c r="H51" s="77"/>
      <c r="I51" s="74"/>
    </row>
    <row r="52" spans="2:9">
      <c r="B52" s="254"/>
      <c r="C52" s="255"/>
      <c r="D52" s="78" t="s">
        <v>230</v>
      </c>
      <c r="E52" s="74"/>
      <c r="F52" s="74"/>
      <c r="H52" s="79"/>
      <c r="I52" s="74"/>
    </row>
    <row r="53" spans="2:9">
      <c r="B53" s="254"/>
      <c r="C53" s="255"/>
      <c r="D53" s="78" t="s">
        <v>247</v>
      </c>
      <c r="E53" s="74"/>
      <c r="F53" s="74"/>
      <c r="G53" s="74"/>
      <c r="H53" s="79"/>
      <c r="I53" s="74"/>
    </row>
    <row r="54" spans="2:9">
      <c r="B54" s="256"/>
      <c r="C54" s="257"/>
      <c r="D54" s="80" t="s">
        <v>248</v>
      </c>
      <c r="E54" s="81"/>
      <c r="F54" s="81"/>
      <c r="G54" s="81"/>
      <c r="H54" s="82"/>
      <c r="I54" s="74"/>
    </row>
    <row r="57" spans="2:9">
      <c r="D57" s="83"/>
      <c r="G57" s="83"/>
      <c r="H57" s="83"/>
    </row>
  </sheetData>
  <sheetProtection algorithmName="SHA-512" hashValue="m/igsJWf+Cb5gVrI2g3ntlAmiKIJI8IBIeHAAqalpXiAbh2JvtdSKWuuoBvPZMLqVJfYG8ZU8sWySLijm/oSsQ==" saltValue="0YJD6db1tlESIyk6AWapYw==" spinCount="100000" sheet="1" selectLockedCells="1"/>
  <mergeCells count="6">
    <mergeCell ref="D5:H5"/>
    <mergeCell ref="D7:H7"/>
    <mergeCell ref="D9:H11"/>
    <mergeCell ref="B51:C54"/>
    <mergeCell ref="B48:C49"/>
    <mergeCell ref="D48:H49"/>
  </mergeCells>
  <phoneticPr fontId="18" type="noConversion"/>
  <dataValidations count="7">
    <dataValidation type="list" allowBlank="1" showInputMessage="1" showErrorMessage="1" sqref="D17">
      <formula1>$K$17:$K$18</formula1>
    </dataValidation>
    <dataValidation type="date" operator="lessThan" allowBlank="1" showInputMessage="1" showErrorMessage="1" error="請輸入正確的日期。" sqref="D13">
      <formula1>H13</formula1>
    </dataValidation>
    <dataValidation type="date" operator="greaterThan" allowBlank="1" showInputMessage="1" showErrorMessage="1" error="請輸入正確的日期。" sqref="H13">
      <formula1>D13</formula1>
    </dataValidation>
    <dataValidation type="list" showInputMessage="1" showErrorMessage="1" sqref="H15">
      <formula1>$K$15:$K$16</formula1>
    </dataValidation>
    <dataValidation type="textLength" allowBlank="1" showInputMessage="1" showErrorMessage="1" sqref="D7:H7">
      <formula1>5</formula1>
      <formula2>9</formula2>
    </dataValidation>
    <dataValidation operator="equal" allowBlank="1" showInputMessage="1" showErrorMessage="1" sqref="D5:H5"/>
    <dataValidation errorStyle="information" allowBlank="1" showInputMessage="1" showErrorMessage="1" errorTitle="Deficit" sqref="G20:G26"/>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182</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總表!B37</f>
        <v/>
      </c>
      <c r="D11" s="16" t="s">
        <v>16</v>
      </c>
      <c r="E11" s="15" t="str">
        <f>總表!C37</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(5)'!A3:E3</f>
        <v>第五期中期財政報告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(5)'!C5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(5)'!C7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(5)'!C11</f>
        <v/>
      </c>
      <c r="E13" s="153" t="s">
        <v>16</v>
      </c>
      <c r="F13" s="152" t="str">
        <f>+'第 I 節 i (5)'!E11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(4)'!H21</f>
        <v>0</v>
      </c>
      <c r="G21" s="192"/>
      <c r="H21" s="245">
        <f>+F21+G21</f>
        <v>0</v>
      </c>
    </row>
    <row r="22" spans="1:8" s="171" customFormat="1" ht="24" customHeight="1">
      <c r="A22" s="180" t="s">
        <v>37</v>
      </c>
      <c r="B22" s="127"/>
      <c r="C22" s="181"/>
      <c r="D22" s="188">
        <v>0</v>
      </c>
      <c r="E22" s="183"/>
      <c r="F22" s="240">
        <f>'第 I 節 ii (4)'!H22</f>
        <v>0</v>
      </c>
      <c r="G22" s="192"/>
      <c r="H22" s="245">
        <f>+F22+G22</f>
        <v>0</v>
      </c>
    </row>
    <row r="23" spans="1:8" s="171" customFormat="1" ht="24" customHeight="1">
      <c r="A23" s="180" t="s">
        <v>38</v>
      </c>
      <c r="B23" s="127"/>
      <c r="C23" s="181"/>
      <c r="D23" s="188">
        <v>0</v>
      </c>
      <c r="E23" s="183"/>
      <c r="F23" s="240">
        <f>'第 I 節 ii (4)'!H23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(4)'!H27</f>
        <v>0</v>
      </c>
      <c r="G27" s="192"/>
      <c r="H27" s="245">
        <f t="shared" ref="H27:H32" si="0">+F27+G27</f>
        <v>0</v>
      </c>
    </row>
    <row r="28" spans="1:8" s="171" customFormat="1" ht="24" customHeight="1">
      <c r="A28" s="180" t="s">
        <v>40</v>
      </c>
      <c r="B28" s="127"/>
      <c r="C28" s="181"/>
      <c r="D28" s="188">
        <f>總表!G21</f>
        <v>0</v>
      </c>
      <c r="E28" s="183"/>
      <c r="F28" s="240">
        <f>'第 I 節 ii (4)'!H28</f>
        <v>0</v>
      </c>
      <c r="G28" s="192"/>
      <c r="H28" s="245">
        <f t="shared" si="0"/>
        <v>0</v>
      </c>
    </row>
    <row r="29" spans="1:8" s="171" customFormat="1" ht="24" customHeight="1">
      <c r="A29" s="180" t="s">
        <v>41</v>
      </c>
      <c r="B29" s="127"/>
      <c r="C29" s="181"/>
      <c r="D29" s="188">
        <f>總表!G22</f>
        <v>0</v>
      </c>
      <c r="E29" s="183"/>
      <c r="F29" s="240">
        <f>'第 I 節 ii (4)'!H29</f>
        <v>0</v>
      </c>
      <c r="G29" s="192"/>
      <c r="H29" s="245">
        <f t="shared" si="0"/>
        <v>0</v>
      </c>
    </row>
    <row r="30" spans="1:8" s="171" customFormat="1" ht="24" customHeight="1">
      <c r="A30" s="180" t="s">
        <v>42</v>
      </c>
      <c r="B30" s="209"/>
      <c r="C30" s="181"/>
      <c r="D30" s="188">
        <f>總表!G23</f>
        <v>0</v>
      </c>
      <c r="E30" s="183"/>
      <c r="F30" s="240">
        <f>'第 I 節 ii (4)'!H30</f>
        <v>0</v>
      </c>
      <c r="G30" s="192"/>
      <c r="H30" s="245">
        <f t="shared" si="0"/>
        <v>0</v>
      </c>
    </row>
    <row r="31" spans="1:8" s="171" customFormat="1" ht="24" customHeight="1">
      <c r="A31" s="180" t="s">
        <v>43</v>
      </c>
      <c r="B31" s="127"/>
      <c r="C31" s="181"/>
      <c r="D31" s="188">
        <f>總表!G24</f>
        <v>0</v>
      </c>
      <c r="E31" s="183"/>
      <c r="F31" s="240">
        <f>'第 I 節 ii (4)'!H31</f>
        <v>0</v>
      </c>
      <c r="G31" s="192"/>
      <c r="H31" s="245">
        <f t="shared" si="0"/>
        <v>0</v>
      </c>
    </row>
    <row r="32" spans="1:8" s="179" customFormat="1" ht="40.5" customHeight="1">
      <c r="A32" s="299" t="s">
        <v>121</v>
      </c>
      <c r="B32" s="300"/>
      <c r="C32" s="301"/>
      <c r="D32" s="210">
        <f>總表!G25</f>
        <v>0</v>
      </c>
      <c r="E32" s="211"/>
      <c r="F32" s="240">
        <f>'第 I 節 ii (4)'!H32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QGxkZKiMFbw7u2YJ7NL6y4rqPht0y/eLetueIGbiGLyNcJGndKihourq2tPHsXiir/YHwAx2KC0NMHwbyUt8EQ==" saltValue="DGsg5X7/XXQhaVGtKHXLJw=="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183</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總表!B38</f>
        <v/>
      </c>
      <c r="D11" s="16" t="s">
        <v>16</v>
      </c>
      <c r="E11" s="15" t="str">
        <f>總表!C38</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(6)'!A3:E3</f>
        <v>第六期中期財政報告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(6)'!C5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(6)'!C7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(6)'!C11</f>
        <v/>
      </c>
      <c r="E13" s="153" t="s">
        <v>16</v>
      </c>
      <c r="F13" s="152" t="str">
        <f>+'第 I 節 i (6)'!E11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(5)'!H21</f>
        <v>0</v>
      </c>
      <c r="G21" s="192"/>
      <c r="H21" s="245">
        <f>+F21+G21</f>
        <v>0</v>
      </c>
    </row>
    <row r="22" spans="1:8" s="171" customFormat="1" ht="24" customHeight="1">
      <c r="A22" s="180" t="s">
        <v>37</v>
      </c>
      <c r="B22" s="127"/>
      <c r="C22" s="181"/>
      <c r="D22" s="188">
        <v>0</v>
      </c>
      <c r="E22" s="183"/>
      <c r="F22" s="240">
        <f>'第 I 節 ii (5)'!H22</f>
        <v>0</v>
      </c>
      <c r="G22" s="192"/>
      <c r="H22" s="245">
        <f>+F22+G22</f>
        <v>0</v>
      </c>
    </row>
    <row r="23" spans="1:8" s="171" customFormat="1" ht="24" customHeight="1">
      <c r="A23" s="180" t="s">
        <v>38</v>
      </c>
      <c r="B23" s="127"/>
      <c r="C23" s="181"/>
      <c r="D23" s="188">
        <v>0</v>
      </c>
      <c r="E23" s="183"/>
      <c r="F23" s="240">
        <f>'第 I 節 ii (5)'!H23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(5)'!H27</f>
        <v>0</v>
      </c>
      <c r="G27" s="192"/>
      <c r="H27" s="245">
        <f t="shared" ref="H27:H32" si="0">+F27+G27</f>
        <v>0</v>
      </c>
    </row>
    <row r="28" spans="1:8" s="171" customFormat="1" ht="24" customHeight="1">
      <c r="A28" s="180" t="s">
        <v>40</v>
      </c>
      <c r="B28" s="127"/>
      <c r="C28" s="181"/>
      <c r="D28" s="188">
        <f>總表!G21</f>
        <v>0</v>
      </c>
      <c r="E28" s="183"/>
      <c r="F28" s="240">
        <f>'第 I 節 ii (5)'!H28</f>
        <v>0</v>
      </c>
      <c r="G28" s="192"/>
      <c r="H28" s="245">
        <f t="shared" si="0"/>
        <v>0</v>
      </c>
    </row>
    <row r="29" spans="1:8" s="171" customFormat="1" ht="24" customHeight="1">
      <c r="A29" s="180" t="s">
        <v>41</v>
      </c>
      <c r="B29" s="127"/>
      <c r="C29" s="181"/>
      <c r="D29" s="188">
        <f>總表!G22</f>
        <v>0</v>
      </c>
      <c r="E29" s="183"/>
      <c r="F29" s="240">
        <f>'第 I 節 ii (5)'!H29</f>
        <v>0</v>
      </c>
      <c r="G29" s="192"/>
      <c r="H29" s="245">
        <f t="shared" si="0"/>
        <v>0</v>
      </c>
    </row>
    <row r="30" spans="1:8" s="171" customFormat="1" ht="24" customHeight="1">
      <c r="A30" s="180" t="s">
        <v>42</v>
      </c>
      <c r="B30" s="209"/>
      <c r="C30" s="181"/>
      <c r="D30" s="188">
        <f>總表!G23</f>
        <v>0</v>
      </c>
      <c r="E30" s="183"/>
      <c r="F30" s="240">
        <f>'第 I 節 ii (5)'!H30</f>
        <v>0</v>
      </c>
      <c r="G30" s="192"/>
      <c r="H30" s="245">
        <f t="shared" si="0"/>
        <v>0</v>
      </c>
    </row>
    <row r="31" spans="1:8" s="171" customFormat="1" ht="24" customHeight="1">
      <c r="A31" s="180" t="s">
        <v>43</v>
      </c>
      <c r="B31" s="127"/>
      <c r="C31" s="181"/>
      <c r="D31" s="188">
        <f>總表!G24</f>
        <v>0</v>
      </c>
      <c r="E31" s="183"/>
      <c r="F31" s="240">
        <f>'第 I 節 ii (5)'!H31</f>
        <v>0</v>
      </c>
      <c r="G31" s="192"/>
      <c r="H31" s="245">
        <f t="shared" si="0"/>
        <v>0</v>
      </c>
    </row>
    <row r="32" spans="1:8" s="179" customFormat="1" ht="40.5" customHeight="1">
      <c r="A32" s="299" t="s">
        <v>121</v>
      </c>
      <c r="B32" s="300"/>
      <c r="C32" s="301"/>
      <c r="D32" s="210">
        <f>總表!G25</f>
        <v>0</v>
      </c>
      <c r="E32" s="211"/>
      <c r="F32" s="240">
        <f>'第 I 節 ii (5)'!H32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Ligk69+dzD9izLLWz27BwjohSsA5aO5GhXslYismbqDumOB+c9evB3ktGQUKdqG6wV8D0EM/MkkRm4OBr2zlLA==" saltValue="XGNLTPiJU+zHj556RMeg0A=="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225</v>
      </c>
      <c r="B3" s="270"/>
      <c r="C3" s="270"/>
      <c r="D3" s="270"/>
      <c r="E3" s="270"/>
    </row>
    <row r="4" spans="1:5" ht="17.5">
      <c r="A4" s="270"/>
      <c r="B4" s="270"/>
      <c r="C4" s="270"/>
      <c r="D4" s="270"/>
      <c r="E4" s="270"/>
    </row>
    <row r="5" spans="1:5" s="52" customFormat="1" ht="20.25" customHeight="1">
      <c r="A5" s="272" t="s">
        <v>6</v>
      </c>
      <c r="B5" s="272"/>
      <c r="C5" s="32">
        <f>總表!D7</f>
        <v>0</v>
      </c>
      <c r="D5" s="50"/>
      <c r="E5" s="50"/>
    </row>
    <row r="6" spans="1:5" s="52" customFormat="1" ht="12.75" customHeight="1">
      <c r="A6" s="50"/>
      <c r="B6" s="14"/>
      <c r="C6" s="50"/>
      <c r="D6" s="50"/>
      <c r="E6" s="50"/>
    </row>
    <row r="7" spans="1:5" s="52" customFormat="1" ht="20.25" customHeight="1">
      <c r="A7" s="280" t="s">
        <v>26</v>
      </c>
      <c r="B7" s="280"/>
      <c r="C7" s="278">
        <f>總表!D9</f>
        <v>0</v>
      </c>
      <c r="D7" s="278"/>
      <c r="E7" s="278"/>
    </row>
    <row r="8" spans="1:5" s="52" customFormat="1" ht="20.25" customHeight="1">
      <c r="A8" s="280"/>
      <c r="B8" s="280"/>
      <c r="C8" s="278"/>
      <c r="D8" s="278"/>
      <c r="E8" s="278"/>
    </row>
    <row r="9" spans="1:5" s="52" customFormat="1" ht="20.25" customHeight="1">
      <c r="A9" s="280"/>
      <c r="B9" s="280"/>
      <c r="C9" s="279"/>
      <c r="D9" s="279"/>
      <c r="E9" s="279"/>
    </row>
    <row r="10" spans="1:5" s="52" customFormat="1" ht="11.25" customHeight="1">
      <c r="A10" s="50"/>
      <c r="B10" s="50"/>
      <c r="C10" s="50"/>
      <c r="D10" s="50"/>
      <c r="E10" s="50"/>
    </row>
    <row r="11" spans="1:5" s="52" customFormat="1" ht="20.25" customHeight="1">
      <c r="A11" s="274" t="s">
        <v>9</v>
      </c>
      <c r="B11" s="272"/>
      <c r="C11" s="15" t="str">
        <f>總表!B39</f>
        <v/>
      </c>
      <c r="D11" s="16" t="s">
        <v>16</v>
      </c>
      <c r="E11" s="15" t="str">
        <f>總表!C39</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52" customFormat="1" ht="24.75" customHeight="1">
      <c r="A23" s="50"/>
      <c r="B23" s="287"/>
      <c r="C23" s="287"/>
      <c r="D23" s="50"/>
      <c r="E23" s="289"/>
    </row>
    <row r="24" spans="1:5" ht="29.25" customHeight="1">
      <c r="A24" s="4"/>
      <c r="B24" s="284" t="s">
        <v>161</v>
      </c>
      <c r="C24" s="284"/>
      <c r="D24" s="4"/>
      <c r="E24" s="37" t="s">
        <v>159</v>
      </c>
    </row>
    <row r="25" spans="1:5" ht="18">
      <c r="A25" s="4"/>
      <c r="B25" s="41"/>
      <c r="C25" s="41"/>
      <c r="D25" s="4"/>
      <c r="E25" s="42" t="s">
        <v>244</v>
      </c>
    </row>
    <row r="26" spans="1:5" s="52" customFormat="1" ht="24.75" customHeight="1">
      <c r="A26" s="50"/>
      <c r="B26" s="9"/>
      <c r="D26" s="33" t="s">
        <v>128</v>
      </c>
      <c r="E26" s="49"/>
    </row>
    <row r="27" spans="1:5" ht="22.5" customHeight="1">
      <c r="A27" s="4"/>
      <c r="B27" s="9"/>
      <c r="C27" s="10"/>
      <c r="D27" s="4"/>
      <c r="E27" s="34" t="s">
        <v>25</v>
      </c>
    </row>
    <row r="28" spans="1:5" ht="25.5" customHeight="1">
      <c r="A28" s="51" t="s">
        <v>0</v>
      </c>
      <c r="B28" s="281" t="s">
        <v>11</v>
      </c>
      <c r="C28" s="281"/>
      <c r="D28" s="51"/>
      <c r="E28" s="51"/>
    </row>
    <row r="29" spans="1:5" ht="58.5" customHeight="1">
      <c r="A29" s="51"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(7)'!A3:E3</f>
        <v>第七期中期財政報告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(7)'!C5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(7)'!C7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(7)'!C11</f>
        <v/>
      </c>
      <c r="E13" s="153" t="s">
        <v>16</v>
      </c>
      <c r="F13" s="152" t="str">
        <f>+'第 I 節 i (7)'!E11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(6)'!H21</f>
        <v>0</v>
      </c>
      <c r="G21" s="192"/>
      <c r="H21" s="245">
        <f>+F21+G21</f>
        <v>0</v>
      </c>
    </row>
    <row r="22" spans="1:8" s="171" customFormat="1" ht="24" customHeight="1">
      <c r="A22" s="180" t="s">
        <v>37</v>
      </c>
      <c r="B22" s="127"/>
      <c r="C22" s="181"/>
      <c r="D22" s="188">
        <v>0</v>
      </c>
      <c r="E22" s="183"/>
      <c r="F22" s="240">
        <f>'第 I 節 ii (6)'!H22</f>
        <v>0</v>
      </c>
      <c r="G22" s="192"/>
      <c r="H22" s="245">
        <f>+F22+G22</f>
        <v>0</v>
      </c>
    </row>
    <row r="23" spans="1:8" s="171" customFormat="1" ht="24" customHeight="1">
      <c r="A23" s="180" t="s">
        <v>38</v>
      </c>
      <c r="B23" s="127"/>
      <c r="C23" s="181"/>
      <c r="D23" s="188">
        <v>0</v>
      </c>
      <c r="E23" s="183"/>
      <c r="F23" s="240">
        <f>'第 I 節 ii (6)'!H23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(6)'!H27</f>
        <v>0</v>
      </c>
      <c r="G27" s="192"/>
      <c r="H27" s="245">
        <f t="shared" ref="H27:H32" si="0">+F27+G27</f>
        <v>0</v>
      </c>
    </row>
    <row r="28" spans="1:8" s="171" customFormat="1" ht="24" customHeight="1">
      <c r="A28" s="180" t="s">
        <v>40</v>
      </c>
      <c r="B28" s="127"/>
      <c r="C28" s="181"/>
      <c r="D28" s="188">
        <f>總表!G21</f>
        <v>0</v>
      </c>
      <c r="E28" s="183"/>
      <c r="F28" s="240">
        <f>'第 I 節 ii (6)'!H28</f>
        <v>0</v>
      </c>
      <c r="G28" s="192"/>
      <c r="H28" s="245">
        <f t="shared" si="0"/>
        <v>0</v>
      </c>
    </row>
    <row r="29" spans="1:8" s="171" customFormat="1" ht="24" customHeight="1">
      <c r="A29" s="180" t="s">
        <v>41</v>
      </c>
      <c r="B29" s="127"/>
      <c r="C29" s="181"/>
      <c r="D29" s="188">
        <f>總表!G22</f>
        <v>0</v>
      </c>
      <c r="E29" s="183"/>
      <c r="F29" s="240">
        <f>'第 I 節 ii (6)'!H29</f>
        <v>0</v>
      </c>
      <c r="G29" s="192"/>
      <c r="H29" s="245">
        <f t="shared" si="0"/>
        <v>0</v>
      </c>
    </row>
    <row r="30" spans="1:8" s="171" customFormat="1" ht="24" customHeight="1">
      <c r="A30" s="180" t="s">
        <v>42</v>
      </c>
      <c r="B30" s="209"/>
      <c r="C30" s="181"/>
      <c r="D30" s="188">
        <f>總表!G23</f>
        <v>0</v>
      </c>
      <c r="E30" s="183"/>
      <c r="F30" s="240">
        <f>'第 I 節 ii (6)'!H30</f>
        <v>0</v>
      </c>
      <c r="G30" s="192"/>
      <c r="H30" s="245">
        <f t="shared" si="0"/>
        <v>0</v>
      </c>
    </row>
    <row r="31" spans="1:8" s="171" customFormat="1" ht="24" customHeight="1">
      <c r="A31" s="180" t="s">
        <v>43</v>
      </c>
      <c r="B31" s="127"/>
      <c r="C31" s="181"/>
      <c r="D31" s="188">
        <f>總表!G24</f>
        <v>0</v>
      </c>
      <c r="E31" s="183"/>
      <c r="F31" s="240">
        <f>'第 I 節 ii (6)'!H31</f>
        <v>0</v>
      </c>
      <c r="G31" s="192"/>
      <c r="H31" s="245">
        <f t="shared" si="0"/>
        <v>0</v>
      </c>
    </row>
    <row r="32" spans="1:8" s="179" customFormat="1" ht="40.5" customHeight="1">
      <c r="A32" s="299" t="s">
        <v>121</v>
      </c>
      <c r="B32" s="300"/>
      <c r="C32" s="301"/>
      <c r="D32" s="210">
        <f>總表!G25</f>
        <v>0</v>
      </c>
      <c r="E32" s="211"/>
      <c r="F32" s="240">
        <f>'第 I 節 ii (6)'!H32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OjR0Di6Gsd3f3ZpY3uDH8e4canl0OonVweAQqfEQG0jLfecsRY9h5ch9kFSfoS008znOaKrzsSo6OP0RxsDGaQ==" saltValue="DysuRqYlsyZI8R8z6g6+6A=="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226</v>
      </c>
      <c r="B3" s="270"/>
      <c r="C3" s="270"/>
      <c r="D3" s="270"/>
      <c r="E3" s="270"/>
    </row>
    <row r="4" spans="1:5" ht="17.5">
      <c r="A4" s="270"/>
      <c r="B4" s="270"/>
      <c r="C4" s="270"/>
      <c r="D4" s="270"/>
      <c r="E4" s="270"/>
    </row>
    <row r="5" spans="1:5" s="52" customFormat="1" ht="20.25" customHeight="1">
      <c r="A5" s="272" t="s">
        <v>6</v>
      </c>
      <c r="B5" s="272"/>
      <c r="C5" s="32">
        <f>總表!D7</f>
        <v>0</v>
      </c>
      <c r="D5" s="50"/>
      <c r="E5" s="50"/>
    </row>
    <row r="6" spans="1:5" s="52" customFormat="1" ht="12.75" customHeight="1">
      <c r="A6" s="50"/>
      <c r="B6" s="14"/>
      <c r="C6" s="50"/>
      <c r="D6" s="50"/>
      <c r="E6" s="50"/>
    </row>
    <row r="7" spans="1:5" s="52" customFormat="1" ht="20.25" customHeight="1">
      <c r="A7" s="280" t="s">
        <v>26</v>
      </c>
      <c r="B7" s="280"/>
      <c r="C7" s="278">
        <f>總表!D9</f>
        <v>0</v>
      </c>
      <c r="D7" s="278"/>
      <c r="E7" s="278"/>
    </row>
    <row r="8" spans="1:5" s="52" customFormat="1" ht="20.25" customHeight="1">
      <c r="A8" s="280"/>
      <c r="B8" s="280"/>
      <c r="C8" s="278"/>
      <c r="D8" s="278"/>
      <c r="E8" s="278"/>
    </row>
    <row r="9" spans="1:5" s="52" customFormat="1" ht="20.25" customHeight="1">
      <c r="A9" s="280"/>
      <c r="B9" s="280"/>
      <c r="C9" s="279"/>
      <c r="D9" s="279"/>
      <c r="E9" s="279"/>
    </row>
    <row r="10" spans="1:5" s="52" customFormat="1" ht="11.25" customHeight="1">
      <c r="A10" s="50"/>
      <c r="B10" s="50"/>
      <c r="C10" s="50"/>
      <c r="D10" s="50"/>
      <c r="E10" s="50"/>
    </row>
    <row r="11" spans="1:5" s="52" customFormat="1" ht="20.25" customHeight="1">
      <c r="A11" s="274" t="s">
        <v>9</v>
      </c>
      <c r="B11" s="272"/>
      <c r="C11" s="15" t="str">
        <f>總表!B40</f>
        <v/>
      </c>
      <c r="D11" s="16" t="s">
        <v>16</v>
      </c>
      <c r="E11" s="15" t="str">
        <f>總表!C40</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52" customFormat="1" ht="24.75" customHeight="1">
      <c r="A23" s="50"/>
      <c r="B23" s="287"/>
      <c r="C23" s="287"/>
      <c r="D23" s="50"/>
      <c r="E23" s="289"/>
    </row>
    <row r="24" spans="1:5" ht="29.25" customHeight="1">
      <c r="A24" s="4"/>
      <c r="B24" s="284" t="s">
        <v>161</v>
      </c>
      <c r="C24" s="284"/>
      <c r="D24" s="4"/>
      <c r="E24" s="37" t="s">
        <v>159</v>
      </c>
    </row>
    <row r="25" spans="1:5" ht="18">
      <c r="A25" s="4"/>
      <c r="B25" s="41"/>
      <c r="C25" s="41"/>
      <c r="D25" s="4"/>
      <c r="E25" s="42" t="s">
        <v>244</v>
      </c>
    </row>
    <row r="26" spans="1:5" s="52" customFormat="1" ht="24.75" customHeight="1">
      <c r="A26" s="50"/>
      <c r="B26" s="9"/>
      <c r="D26" s="33" t="s">
        <v>128</v>
      </c>
      <c r="E26" s="49"/>
    </row>
    <row r="27" spans="1:5" ht="22.5" customHeight="1">
      <c r="A27" s="4"/>
      <c r="B27" s="9"/>
      <c r="C27" s="10"/>
      <c r="D27" s="4"/>
      <c r="E27" s="34" t="s">
        <v>25</v>
      </c>
    </row>
    <row r="28" spans="1:5" ht="25.5" customHeight="1">
      <c r="A28" s="51" t="s">
        <v>0</v>
      </c>
      <c r="B28" s="281" t="s">
        <v>11</v>
      </c>
      <c r="C28" s="281"/>
      <c r="D28" s="51"/>
      <c r="E28" s="51"/>
    </row>
    <row r="29" spans="1:5" ht="58.5" customHeight="1">
      <c r="A29" s="51"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(8)'!A3:E3</f>
        <v>第八期中期財政報告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(8)'!C5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(8)'!C7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(8)'!C11</f>
        <v/>
      </c>
      <c r="E13" s="153" t="s">
        <v>16</v>
      </c>
      <c r="F13" s="152" t="str">
        <f>+'第 I 節 i (8)'!E11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(7)'!H21</f>
        <v>0</v>
      </c>
      <c r="G21" s="192"/>
      <c r="H21" s="245">
        <f>+F21+G21</f>
        <v>0</v>
      </c>
    </row>
    <row r="22" spans="1:8" s="171" customFormat="1" ht="24" customHeight="1">
      <c r="A22" s="180" t="s">
        <v>37</v>
      </c>
      <c r="B22" s="127"/>
      <c r="C22" s="181"/>
      <c r="D22" s="188">
        <v>0</v>
      </c>
      <c r="E22" s="183"/>
      <c r="F22" s="240">
        <f>'第 I 節 ii (7)'!H22</f>
        <v>0</v>
      </c>
      <c r="G22" s="192"/>
      <c r="H22" s="245">
        <f>+F22+G22</f>
        <v>0</v>
      </c>
    </row>
    <row r="23" spans="1:8" s="171" customFormat="1" ht="24" customHeight="1">
      <c r="A23" s="180" t="s">
        <v>38</v>
      </c>
      <c r="B23" s="127"/>
      <c r="C23" s="181"/>
      <c r="D23" s="188">
        <v>0</v>
      </c>
      <c r="E23" s="183"/>
      <c r="F23" s="240">
        <f>'第 I 節 ii (7)'!H23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(7)'!H27</f>
        <v>0</v>
      </c>
      <c r="G27" s="192"/>
      <c r="H27" s="245">
        <f t="shared" ref="H27:H32" si="0">+F27+G27</f>
        <v>0</v>
      </c>
    </row>
    <row r="28" spans="1:8" s="171" customFormat="1" ht="24" customHeight="1">
      <c r="A28" s="180" t="s">
        <v>40</v>
      </c>
      <c r="B28" s="127"/>
      <c r="C28" s="181"/>
      <c r="D28" s="188">
        <f>總表!G21</f>
        <v>0</v>
      </c>
      <c r="E28" s="183"/>
      <c r="F28" s="240">
        <f>'第 I 節 ii (7)'!H28</f>
        <v>0</v>
      </c>
      <c r="G28" s="192"/>
      <c r="H28" s="245">
        <f t="shared" si="0"/>
        <v>0</v>
      </c>
    </row>
    <row r="29" spans="1:8" s="171" customFormat="1" ht="24" customHeight="1">
      <c r="A29" s="180" t="s">
        <v>41</v>
      </c>
      <c r="B29" s="127"/>
      <c r="C29" s="181"/>
      <c r="D29" s="188">
        <f>總表!G22</f>
        <v>0</v>
      </c>
      <c r="E29" s="183"/>
      <c r="F29" s="240">
        <f>'第 I 節 ii (7)'!H29</f>
        <v>0</v>
      </c>
      <c r="G29" s="192"/>
      <c r="H29" s="245">
        <f t="shared" si="0"/>
        <v>0</v>
      </c>
    </row>
    <row r="30" spans="1:8" s="171" customFormat="1" ht="24" customHeight="1">
      <c r="A30" s="180" t="s">
        <v>42</v>
      </c>
      <c r="B30" s="209"/>
      <c r="C30" s="181"/>
      <c r="D30" s="188">
        <f>總表!G23</f>
        <v>0</v>
      </c>
      <c r="E30" s="183"/>
      <c r="F30" s="240">
        <f>'第 I 節 ii (7)'!H30</f>
        <v>0</v>
      </c>
      <c r="G30" s="192"/>
      <c r="H30" s="245">
        <f t="shared" si="0"/>
        <v>0</v>
      </c>
    </row>
    <row r="31" spans="1:8" s="171" customFormat="1" ht="24" customHeight="1">
      <c r="A31" s="180" t="s">
        <v>43</v>
      </c>
      <c r="B31" s="127"/>
      <c r="C31" s="181"/>
      <c r="D31" s="188">
        <f>總表!G24</f>
        <v>0</v>
      </c>
      <c r="E31" s="183"/>
      <c r="F31" s="240">
        <f>'第 I 節 ii (7)'!H31</f>
        <v>0</v>
      </c>
      <c r="G31" s="192"/>
      <c r="H31" s="245">
        <f t="shared" si="0"/>
        <v>0</v>
      </c>
    </row>
    <row r="32" spans="1:8" s="179" customFormat="1" ht="40.5" customHeight="1">
      <c r="A32" s="299" t="s">
        <v>121</v>
      </c>
      <c r="B32" s="300"/>
      <c r="C32" s="301"/>
      <c r="D32" s="210">
        <f>總表!G25</f>
        <v>0</v>
      </c>
      <c r="E32" s="211"/>
      <c r="F32" s="240">
        <f>'第 I 節 ii (7)'!H32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USA0Lsy1tu1uI5wP+77hz/a6T01np3s0orDVFXm1seopBCgHE0hzLBq60FQ9KlbPr1Yw+yqVTePGk6LEOFcoAg==" saltValue="qv6DFfyW1ZJKWN7epPkvyA=="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V59"/>
  <sheetViews>
    <sheetView zoomScaleNormal="100" workbookViewId="0">
      <selection activeCell="J16" sqref="J16:K16"/>
    </sheetView>
  </sheetViews>
  <sheetFormatPr defaultRowHeight="18"/>
  <cols>
    <col min="1" max="1" width="4.26953125" style="25" customWidth="1"/>
    <col min="2" max="2" width="2.90625" style="25" customWidth="1"/>
    <col min="3" max="3" width="12.08984375" style="25" customWidth="1"/>
    <col min="4" max="4" width="18.36328125" style="25" customWidth="1"/>
    <col min="5" max="5" width="14.90625" style="25" customWidth="1"/>
    <col min="6" max="6" width="5" style="25" customWidth="1"/>
    <col min="7" max="7" width="16.08984375" style="25" customWidth="1"/>
    <col min="8" max="8" width="4.453125" style="25" customWidth="1"/>
    <col min="9" max="9" width="25.26953125" style="25" customWidth="1"/>
    <col min="10" max="10" width="6.453125" style="25" customWidth="1"/>
    <col min="11" max="11" width="12.08984375" style="25" customWidth="1"/>
    <col min="12" max="16" width="9" style="17" customWidth="1"/>
  </cols>
  <sheetData>
    <row r="1" spans="1:256" ht="6.75" customHeight="1">
      <c r="A1" s="22"/>
      <c r="B1" s="22"/>
      <c r="C1" s="22"/>
      <c r="D1" s="22"/>
      <c r="E1" s="22"/>
      <c r="F1" s="22"/>
      <c r="G1" s="22"/>
      <c r="H1" s="22"/>
      <c r="I1" s="22"/>
      <c r="J1" s="22"/>
      <c r="K1" s="3"/>
    </row>
    <row r="2" spans="1:256" ht="18" customHeight="1">
      <c r="A2" s="307" t="s">
        <v>8</v>
      </c>
      <c r="B2" s="308"/>
      <c r="C2" s="308"/>
      <c r="D2" s="308"/>
      <c r="E2" s="308"/>
      <c r="F2" s="308"/>
      <c r="G2" s="308"/>
      <c r="H2" s="308"/>
      <c r="I2" s="308"/>
      <c r="J2" s="308"/>
      <c r="K2" s="308"/>
    </row>
    <row r="3" spans="1:256" ht="18" customHeight="1">
      <c r="A3" s="307" t="s">
        <v>189</v>
      </c>
      <c r="B3" s="308"/>
      <c r="C3" s="308"/>
      <c r="D3" s="308"/>
      <c r="E3" s="308"/>
      <c r="F3" s="308"/>
      <c r="G3" s="308"/>
      <c r="H3" s="308"/>
      <c r="I3" s="308"/>
      <c r="J3" s="308"/>
      <c r="K3" s="308"/>
      <c r="L3" s="307"/>
      <c r="M3" s="308"/>
      <c r="N3" s="308"/>
      <c r="O3" s="308"/>
      <c r="P3" s="308"/>
      <c r="Q3" s="308"/>
      <c r="R3" s="308"/>
      <c r="S3" s="308"/>
      <c r="T3" s="308"/>
      <c r="U3" s="308"/>
      <c r="V3" s="308"/>
      <c r="W3" s="307"/>
      <c r="X3" s="308"/>
      <c r="Y3" s="308"/>
      <c r="Z3" s="308"/>
      <c r="AA3" s="308"/>
      <c r="AB3" s="308"/>
      <c r="AC3" s="308"/>
      <c r="AD3" s="308"/>
      <c r="AE3" s="308"/>
      <c r="AF3" s="308"/>
      <c r="AG3" s="308"/>
      <c r="AH3" s="307"/>
      <c r="AI3" s="308"/>
      <c r="AJ3" s="308"/>
      <c r="AK3" s="308"/>
      <c r="AL3" s="308"/>
      <c r="AM3" s="308"/>
      <c r="AN3" s="308"/>
      <c r="AO3" s="308"/>
      <c r="AP3" s="308"/>
      <c r="AQ3" s="308"/>
      <c r="AR3" s="308"/>
      <c r="AS3" s="307"/>
      <c r="AT3" s="308"/>
      <c r="AU3" s="308"/>
      <c r="AV3" s="308"/>
      <c r="AW3" s="308"/>
      <c r="AX3" s="308"/>
      <c r="AY3" s="308"/>
      <c r="AZ3" s="308"/>
      <c r="BA3" s="308"/>
      <c r="BB3" s="308"/>
      <c r="BC3" s="308"/>
      <c r="BD3" s="307"/>
      <c r="BE3" s="308"/>
      <c r="BF3" s="308"/>
      <c r="BG3" s="308"/>
      <c r="BH3" s="308"/>
      <c r="BI3" s="308"/>
      <c r="BJ3" s="308"/>
      <c r="BK3" s="308"/>
      <c r="BL3" s="308"/>
      <c r="BM3" s="308"/>
      <c r="BN3" s="308"/>
      <c r="BO3" s="307"/>
      <c r="BP3" s="308"/>
      <c r="BQ3" s="308"/>
      <c r="BR3" s="308"/>
      <c r="BS3" s="308"/>
      <c r="BT3" s="308"/>
      <c r="BU3" s="308"/>
      <c r="BV3" s="308"/>
      <c r="BW3" s="308"/>
      <c r="BX3" s="308"/>
      <c r="BY3" s="308"/>
      <c r="BZ3" s="307"/>
      <c r="CA3" s="308"/>
      <c r="CB3" s="308"/>
      <c r="CC3" s="308"/>
      <c r="CD3" s="308"/>
      <c r="CE3" s="308"/>
      <c r="CF3" s="308"/>
      <c r="CG3" s="308"/>
      <c r="CH3" s="308"/>
      <c r="CI3" s="308"/>
      <c r="CJ3" s="308"/>
      <c r="CK3" s="307"/>
      <c r="CL3" s="308"/>
      <c r="CM3" s="308"/>
      <c r="CN3" s="308"/>
      <c r="CO3" s="308"/>
      <c r="CP3" s="308"/>
      <c r="CQ3" s="308"/>
      <c r="CR3" s="308"/>
      <c r="CS3" s="308"/>
      <c r="CT3" s="308"/>
      <c r="CU3" s="308"/>
      <c r="CV3" s="307"/>
      <c r="CW3" s="308"/>
      <c r="CX3" s="308"/>
      <c r="CY3" s="308"/>
      <c r="CZ3" s="308"/>
      <c r="DA3" s="308"/>
      <c r="DB3" s="308"/>
      <c r="DC3" s="308"/>
      <c r="DD3" s="308"/>
      <c r="DE3" s="308"/>
      <c r="DF3" s="308"/>
      <c r="DG3" s="307"/>
      <c r="DH3" s="308"/>
      <c r="DI3" s="308"/>
      <c r="DJ3" s="308"/>
      <c r="DK3" s="308"/>
      <c r="DL3" s="308"/>
      <c r="DM3" s="308"/>
      <c r="DN3" s="308"/>
      <c r="DO3" s="308"/>
      <c r="DP3" s="308"/>
      <c r="DQ3" s="308"/>
      <c r="DR3" s="307"/>
      <c r="DS3" s="308"/>
      <c r="DT3" s="308"/>
      <c r="DU3" s="308"/>
      <c r="DV3" s="308"/>
      <c r="DW3" s="308"/>
      <c r="DX3" s="308"/>
      <c r="DY3" s="308"/>
      <c r="DZ3" s="308"/>
      <c r="EA3" s="308"/>
      <c r="EB3" s="308"/>
      <c r="EC3" s="307"/>
      <c r="ED3" s="308"/>
      <c r="EE3" s="308"/>
      <c r="EF3" s="308"/>
      <c r="EG3" s="308"/>
      <c r="EH3" s="308"/>
      <c r="EI3" s="308"/>
      <c r="EJ3" s="308"/>
      <c r="EK3" s="308"/>
      <c r="EL3" s="308"/>
      <c r="EM3" s="308"/>
      <c r="EN3" s="307"/>
      <c r="EO3" s="308"/>
      <c r="EP3" s="308"/>
      <c r="EQ3" s="308"/>
      <c r="ER3" s="308"/>
      <c r="ES3" s="308"/>
      <c r="ET3" s="308"/>
      <c r="EU3" s="308"/>
      <c r="EV3" s="308"/>
      <c r="EW3" s="308"/>
      <c r="EX3" s="308"/>
      <c r="EY3" s="307"/>
      <c r="EZ3" s="308"/>
      <c r="FA3" s="308"/>
      <c r="FB3" s="308"/>
      <c r="FC3" s="308"/>
      <c r="FD3" s="308"/>
      <c r="FE3" s="308"/>
      <c r="FF3" s="308"/>
      <c r="FG3" s="308"/>
      <c r="FH3" s="308"/>
      <c r="FI3" s="308"/>
      <c r="FJ3" s="307"/>
      <c r="FK3" s="308"/>
      <c r="FL3" s="308"/>
      <c r="FM3" s="308"/>
      <c r="FN3" s="308"/>
      <c r="FO3" s="308"/>
      <c r="FP3" s="308"/>
      <c r="FQ3" s="308"/>
      <c r="FR3" s="308"/>
      <c r="FS3" s="308"/>
      <c r="FT3" s="308"/>
      <c r="FU3" s="307"/>
      <c r="FV3" s="308"/>
      <c r="FW3" s="308"/>
      <c r="FX3" s="308"/>
      <c r="FY3" s="308"/>
      <c r="FZ3" s="308"/>
      <c r="GA3" s="308"/>
      <c r="GB3" s="308"/>
      <c r="GC3" s="308"/>
      <c r="GD3" s="308"/>
      <c r="GE3" s="308"/>
      <c r="GF3" s="307"/>
      <c r="GG3" s="308"/>
      <c r="GH3" s="308"/>
      <c r="GI3" s="308"/>
      <c r="GJ3" s="308"/>
      <c r="GK3" s="308"/>
      <c r="GL3" s="308"/>
      <c r="GM3" s="308"/>
      <c r="GN3" s="308"/>
      <c r="GO3" s="308"/>
      <c r="GP3" s="308"/>
      <c r="GQ3" s="307"/>
      <c r="GR3" s="308"/>
      <c r="GS3" s="308"/>
      <c r="GT3" s="308"/>
      <c r="GU3" s="308"/>
      <c r="GV3" s="308"/>
      <c r="GW3" s="308"/>
      <c r="GX3" s="308"/>
      <c r="GY3" s="308"/>
      <c r="GZ3" s="308"/>
      <c r="HA3" s="308"/>
      <c r="HB3" s="307"/>
      <c r="HC3" s="308"/>
      <c r="HD3" s="308"/>
      <c r="HE3" s="308"/>
      <c r="HF3" s="308"/>
      <c r="HG3" s="308"/>
      <c r="HH3" s="308"/>
      <c r="HI3" s="308"/>
      <c r="HJ3" s="308"/>
      <c r="HK3" s="308"/>
      <c r="HL3" s="308"/>
      <c r="HM3" s="307"/>
      <c r="HN3" s="308"/>
      <c r="HO3" s="308"/>
      <c r="HP3" s="308"/>
      <c r="HQ3" s="308"/>
      <c r="HR3" s="308"/>
      <c r="HS3" s="308"/>
      <c r="HT3" s="308"/>
      <c r="HU3" s="308"/>
      <c r="HV3" s="308"/>
      <c r="HW3" s="308"/>
      <c r="HX3" s="307"/>
      <c r="HY3" s="308"/>
      <c r="HZ3" s="308"/>
      <c r="IA3" s="308"/>
      <c r="IB3" s="308"/>
      <c r="IC3" s="308"/>
      <c r="ID3" s="308"/>
      <c r="IE3" s="308"/>
      <c r="IF3" s="308"/>
      <c r="IG3" s="308"/>
      <c r="IH3" s="308"/>
      <c r="II3" s="307"/>
      <c r="IJ3" s="308"/>
      <c r="IK3" s="308"/>
      <c r="IL3" s="308"/>
      <c r="IM3" s="308"/>
      <c r="IN3" s="308"/>
      <c r="IO3" s="308"/>
      <c r="IP3" s="308"/>
      <c r="IQ3" s="308"/>
      <c r="IR3" s="308"/>
      <c r="IS3" s="308"/>
      <c r="IT3" s="307"/>
      <c r="IU3" s="308"/>
      <c r="IV3" s="308"/>
    </row>
    <row r="4" spans="1:256" ht="18" customHeight="1">
      <c r="A4" s="307" t="s">
        <v>175</v>
      </c>
      <c r="B4" s="308"/>
      <c r="C4" s="308"/>
      <c r="D4" s="308"/>
      <c r="E4" s="308"/>
      <c r="F4" s="308"/>
      <c r="G4" s="308"/>
      <c r="H4" s="308"/>
      <c r="I4" s="308"/>
      <c r="J4" s="308"/>
      <c r="K4" s="308"/>
      <c r="L4" s="307"/>
      <c r="M4" s="308"/>
      <c r="N4" s="308"/>
      <c r="O4" s="308"/>
      <c r="P4" s="308"/>
      <c r="Q4" s="308"/>
      <c r="R4" s="308"/>
      <c r="S4" s="308"/>
      <c r="T4" s="308"/>
      <c r="U4" s="308"/>
      <c r="V4" s="308"/>
      <c r="W4" s="307"/>
      <c r="X4" s="308"/>
      <c r="Y4" s="308"/>
      <c r="Z4" s="308"/>
      <c r="AA4" s="308"/>
      <c r="AB4" s="308"/>
      <c r="AC4" s="308"/>
      <c r="AD4" s="308"/>
      <c r="AE4" s="308"/>
      <c r="AF4" s="308"/>
      <c r="AG4" s="308"/>
      <c r="AH4" s="307"/>
      <c r="AI4" s="308"/>
      <c r="AJ4" s="308"/>
      <c r="AK4" s="308"/>
      <c r="AL4" s="308"/>
      <c r="AM4" s="308"/>
      <c r="AN4" s="308"/>
      <c r="AO4" s="308"/>
      <c r="AP4" s="308"/>
      <c r="AQ4" s="308"/>
      <c r="AR4" s="308"/>
      <c r="AS4" s="307"/>
      <c r="AT4" s="308"/>
      <c r="AU4" s="308"/>
      <c r="AV4" s="308"/>
      <c r="AW4" s="308"/>
      <c r="AX4" s="308"/>
      <c r="AY4" s="308"/>
      <c r="AZ4" s="308"/>
      <c r="BA4" s="308"/>
      <c r="BB4" s="308"/>
      <c r="BC4" s="308"/>
      <c r="BD4" s="307"/>
      <c r="BE4" s="308"/>
      <c r="BF4" s="308"/>
      <c r="BG4" s="308"/>
      <c r="BH4" s="308"/>
      <c r="BI4" s="308"/>
      <c r="BJ4" s="308"/>
      <c r="BK4" s="308"/>
      <c r="BL4" s="308"/>
      <c r="BM4" s="308"/>
      <c r="BN4" s="308"/>
      <c r="BO4" s="307"/>
      <c r="BP4" s="308"/>
      <c r="BQ4" s="308"/>
      <c r="BR4" s="308"/>
      <c r="BS4" s="308"/>
      <c r="BT4" s="308"/>
      <c r="BU4" s="308"/>
      <c r="BV4" s="308"/>
      <c r="BW4" s="308"/>
      <c r="BX4" s="308"/>
      <c r="BY4" s="308"/>
      <c r="BZ4" s="307"/>
      <c r="CA4" s="308"/>
      <c r="CB4" s="308"/>
      <c r="CC4" s="308"/>
      <c r="CD4" s="308"/>
      <c r="CE4" s="308"/>
      <c r="CF4" s="308"/>
      <c r="CG4" s="308"/>
      <c r="CH4" s="308"/>
      <c r="CI4" s="308"/>
      <c r="CJ4" s="308"/>
      <c r="CK4" s="307"/>
      <c r="CL4" s="308"/>
      <c r="CM4" s="308"/>
      <c r="CN4" s="308"/>
      <c r="CO4" s="308"/>
      <c r="CP4" s="308"/>
      <c r="CQ4" s="308"/>
      <c r="CR4" s="308"/>
      <c r="CS4" s="308"/>
      <c r="CT4" s="308"/>
      <c r="CU4" s="308"/>
      <c r="CV4" s="307"/>
      <c r="CW4" s="308"/>
      <c r="CX4" s="308"/>
      <c r="CY4" s="308"/>
      <c r="CZ4" s="308"/>
      <c r="DA4" s="308"/>
      <c r="DB4" s="308"/>
      <c r="DC4" s="308"/>
      <c r="DD4" s="308"/>
      <c r="DE4" s="308"/>
      <c r="DF4" s="308"/>
      <c r="DG4" s="307"/>
      <c r="DH4" s="308"/>
      <c r="DI4" s="308"/>
      <c r="DJ4" s="308"/>
      <c r="DK4" s="308"/>
      <c r="DL4" s="308"/>
      <c r="DM4" s="308"/>
      <c r="DN4" s="308"/>
      <c r="DO4" s="308"/>
      <c r="DP4" s="308"/>
      <c r="DQ4" s="308"/>
      <c r="DR4" s="307"/>
      <c r="DS4" s="308"/>
      <c r="DT4" s="308"/>
      <c r="DU4" s="308"/>
      <c r="DV4" s="308"/>
      <c r="DW4" s="308"/>
      <c r="DX4" s="308"/>
      <c r="DY4" s="308"/>
      <c r="DZ4" s="308"/>
      <c r="EA4" s="308"/>
      <c r="EB4" s="308"/>
      <c r="EC4" s="307"/>
      <c r="ED4" s="308"/>
      <c r="EE4" s="308"/>
      <c r="EF4" s="308"/>
      <c r="EG4" s="308"/>
      <c r="EH4" s="308"/>
      <c r="EI4" s="308"/>
      <c r="EJ4" s="308"/>
      <c r="EK4" s="308"/>
      <c r="EL4" s="308"/>
      <c r="EM4" s="308"/>
      <c r="EN4" s="307"/>
      <c r="EO4" s="308"/>
      <c r="EP4" s="308"/>
      <c r="EQ4" s="308"/>
      <c r="ER4" s="308"/>
      <c r="ES4" s="308"/>
      <c r="ET4" s="308"/>
      <c r="EU4" s="308"/>
      <c r="EV4" s="308"/>
      <c r="EW4" s="308"/>
      <c r="EX4" s="308"/>
      <c r="EY4" s="307"/>
      <c r="EZ4" s="308"/>
      <c r="FA4" s="308"/>
      <c r="FB4" s="308"/>
      <c r="FC4" s="308"/>
      <c r="FD4" s="308"/>
      <c r="FE4" s="308"/>
      <c r="FF4" s="308"/>
      <c r="FG4" s="308"/>
      <c r="FH4" s="308"/>
      <c r="FI4" s="308"/>
      <c r="FJ4" s="307"/>
      <c r="FK4" s="308"/>
      <c r="FL4" s="308"/>
      <c r="FM4" s="308"/>
      <c r="FN4" s="308"/>
      <c r="FO4" s="308"/>
      <c r="FP4" s="308"/>
      <c r="FQ4" s="308"/>
      <c r="FR4" s="308"/>
      <c r="FS4" s="308"/>
      <c r="FT4" s="308"/>
      <c r="FU4" s="307"/>
      <c r="FV4" s="308"/>
      <c r="FW4" s="308"/>
      <c r="FX4" s="308"/>
      <c r="FY4" s="308"/>
      <c r="FZ4" s="308"/>
      <c r="GA4" s="308"/>
      <c r="GB4" s="308"/>
      <c r="GC4" s="308"/>
      <c r="GD4" s="308"/>
      <c r="GE4" s="308"/>
      <c r="GF4" s="307"/>
      <c r="GG4" s="308"/>
      <c r="GH4" s="308"/>
      <c r="GI4" s="308"/>
      <c r="GJ4" s="308"/>
      <c r="GK4" s="308"/>
      <c r="GL4" s="308"/>
      <c r="GM4" s="308"/>
      <c r="GN4" s="308"/>
      <c r="GO4" s="308"/>
      <c r="GP4" s="308"/>
      <c r="GQ4" s="307"/>
      <c r="GR4" s="308"/>
      <c r="GS4" s="308"/>
      <c r="GT4" s="308"/>
      <c r="GU4" s="308"/>
      <c r="GV4" s="308"/>
      <c r="GW4" s="308"/>
      <c r="GX4" s="308"/>
      <c r="GY4" s="308"/>
      <c r="GZ4" s="308"/>
      <c r="HA4" s="308"/>
      <c r="HB4" s="307"/>
      <c r="HC4" s="308"/>
      <c r="HD4" s="308"/>
      <c r="HE4" s="308"/>
      <c r="HF4" s="308"/>
      <c r="HG4" s="308"/>
      <c r="HH4" s="308"/>
      <c r="HI4" s="308"/>
      <c r="HJ4" s="308"/>
      <c r="HK4" s="308"/>
      <c r="HL4" s="308"/>
      <c r="HM4" s="307"/>
      <c r="HN4" s="308"/>
      <c r="HO4" s="308"/>
      <c r="HP4" s="308"/>
      <c r="HQ4" s="308"/>
      <c r="HR4" s="308"/>
      <c r="HS4" s="308"/>
      <c r="HT4" s="308"/>
      <c r="HU4" s="308"/>
      <c r="HV4" s="308"/>
      <c r="HW4" s="308"/>
      <c r="HX4" s="307"/>
      <c r="HY4" s="308"/>
      <c r="HZ4" s="308"/>
      <c r="IA4" s="308"/>
      <c r="IB4" s="308"/>
      <c r="IC4" s="308"/>
      <c r="ID4" s="308"/>
      <c r="IE4" s="308"/>
      <c r="IF4" s="308"/>
      <c r="IG4" s="308"/>
      <c r="IH4" s="308"/>
      <c r="II4" s="307"/>
      <c r="IJ4" s="308"/>
      <c r="IK4" s="308"/>
      <c r="IL4" s="308"/>
      <c r="IM4" s="308"/>
      <c r="IN4" s="308"/>
      <c r="IO4" s="308"/>
      <c r="IP4" s="308"/>
      <c r="IQ4" s="308"/>
      <c r="IR4" s="308"/>
      <c r="IS4" s="308"/>
      <c r="IT4" s="307"/>
      <c r="IU4" s="308"/>
      <c r="IV4" s="308"/>
    </row>
    <row r="5" spans="1:256" ht="18" customHeight="1">
      <c r="A5" s="307" t="s">
        <v>176</v>
      </c>
      <c r="B5" s="308"/>
      <c r="C5" s="308"/>
      <c r="D5" s="308"/>
      <c r="E5" s="308"/>
      <c r="F5" s="308"/>
      <c r="G5" s="308"/>
      <c r="H5" s="308"/>
      <c r="I5" s="308"/>
      <c r="J5" s="308"/>
      <c r="K5" s="308"/>
      <c r="L5" s="307"/>
      <c r="M5" s="308"/>
      <c r="N5" s="308"/>
      <c r="O5" s="308"/>
      <c r="P5" s="308"/>
      <c r="Q5" s="308"/>
      <c r="R5" s="308"/>
      <c r="S5" s="308"/>
      <c r="T5" s="308"/>
      <c r="U5" s="308"/>
      <c r="V5" s="308"/>
      <c r="W5" s="307"/>
      <c r="X5" s="308"/>
      <c r="Y5" s="308"/>
      <c r="Z5" s="308"/>
      <c r="AA5" s="308"/>
      <c r="AB5" s="308"/>
      <c r="AC5" s="308"/>
      <c r="AD5" s="308"/>
      <c r="AE5" s="308"/>
      <c r="AF5" s="308"/>
      <c r="AG5" s="308"/>
      <c r="AH5" s="307"/>
      <c r="AI5" s="308"/>
      <c r="AJ5" s="308"/>
      <c r="AK5" s="308"/>
      <c r="AL5" s="308"/>
      <c r="AM5" s="308"/>
      <c r="AN5" s="308"/>
      <c r="AO5" s="308"/>
      <c r="AP5" s="308"/>
      <c r="AQ5" s="308"/>
      <c r="AR5" s="308"/>
      <c r="AS5" s="307"/>
      <c r="AT5" s="308"/>
      <c r="AU5" s="308"/>
      <c r="AV5" s="308"/>
      <c r="AW5" s="308"/>
      <c r="AX5" s="308"/>
      <c r="AY5" s="308"/>
      <c r="AZ5" s="308"/>
      <c r="BA5" s="308"/>
      <c r="BB5" s="308"/>
      <c r="BC5" s="308"/>
      <c r="BD5" s="307"/>
      <c r="BE5" s="308"/>
      <c r="BF5" s="308"/>
      <c r="BG5" s="308"/>
      <c r="BH5" s="308"/>
      <c r="BI5" s="308"/>
      <c r="BJ5" s="308"/>
      <c r="BK5" s="308"/>
      <c r="BL5" s="308"/>
      <c r="BM5" s="308"/>
      <c r="BN5" s="308"/>
      <c r="BO5" s="307"/>
      <c r="BP5" s="308"/>
      <c r="BQ5" s="308"/>
      <c r="BR5" s="308"/>
      <c r="BS5" s="308"/>
      <c r="BT5" s="308"/>
      <c r="BU5" s="308"/>
      <c r="BV5" s="308"/>
      <c r="BW5" s="308"/>
      <c r="BX5" s="308"/>
      <c r="BY5" s="308"/>
      <c r="BZ5" s="307"/>
      <c r="CA5" s="308"/>
      <c r="CB5" s="308"/>
      <c r="CC5" s="308"/>
      <c r="CD5" s="308"/>
      <c r="CE5" s="308"/>
      <c r="CF5" s="308"/>
      <c r="CG5" s="308"/>
      <c r="CH5" s="308"/>
      <c r="CI5" s="308"/>
      <c r="CJ5" s="308"/>
      <c r="CK5" s="307"/>
      <c r="CL5" s="308"/>
      <c r="CM5" s="308"/>
      <c r="CN5" s="308"/>
      <c r="CO5" s="308"/>
      <c r="CP5" s="308"/>
      <c r="CQ5" s="308"/>
      <c r="CR5" s="308"/>
      <c r="CS5" s="308"/>
      <c r="CT5" s="308"/>
      <c r="CU5" s="308"/>
      <c r="CV5" s="307"/>
      <c r="CW5" s="308"/>
      <c r="CX5" s="308"/>
      <c r="CY5" s="308"/>
      <c r="CZ5" s="308"/>
      <c r="DA5" s="308"/>
      <c r="DB5" s="308"/>
      <c r="DC5" s="308"/>
      <c r="DD5" s="308"/>
      <c r="DE5" s="308"/>
      <c r="DF5" s="308"/>
      <c r="DG5" s="307"/>
      <c r="DH5" s="308"/>
      <c r="DI5" s="308"/>
      <c r="DJ5" s="308"/>
      <c r="DK5" s="308"/>
      <c r="DL5" s="308"/>
      <c r="DM5" s="308"/>
      <c r="DN5" s="308"/>
      <c r="DO5" s="308"/>
      <c r="DP5" s="308"/>
      <c r="DQ5" s="308"/>
      <c r="DR5" s="307"/>
      <c r="DS5" s="308"/>
      <c r="DT5" s="308"/>
      <c r="DU5" s="308"/>
      <c r="DV5" s="308"/>
      <c r="DW5" s="308"/>
      <c r="DX5" s="308"/>
      <c r="DY5" s="308"/>
      <c r="DZ5" s="308"/>
      <c r="EA5" s="308"/>
      <c r="EB5" s="308"/>
      <c r="EC5" s="307"/>
      <c r="ED5" s="308"/>
      <c r="EE5" s="308"/>
      <c r="EF5" s="308"/>
      <c r="EG5" s="308"/>
      <c r="EH5" s="308"/>
      <c r="EI5" s="308"/>
      <c r="EJ5" s="308"/>
      <c r="EK5" s="308"/>
      <c r="EL5" s="308"/>
      <c r="EM5" s="308"/>
      <c r="EN5" s="307"/>
      <c r="EO5" s="308"/>
      <c r="EP5" s="308"/>
      <c r="EQ5" s="308"/>
      <c r="ER5" s="308"/>
      <c r="ES5" s="308"/>
      <c r="ET5" s="308"/>
      <c r="EU5" s="308"/>
      <c r="EV5" s="308"/>
      <c r="EW5" s="308"/>
      <c r="EX5" s="308"/>
      <c r="EY5" s="307"/>
      <c r="EZ5" s="308"/>
      <c r="FA5" s="308"/>
      <c r="FB5" s="308"/>
      <c r="FC5" s="308"/>
      <c r="FD5" s="308"/>
      <c r="FE5" s="308"/>
      <c r="FF5" s="308"/>
      <c r="FG5" s="308"/>
      <c r="FH5" s="308"/>
      <c r="FI5" s="308"/>
      <c r="FJ5" s="307"/>
      <c r="FK5" s="308"/>
      <c r="FL5" s="308"/>
      <c r="FM5" s="308"/>
      <c r="FN5" s="308"/>
      <c r="FO5" s="308"/>
      <c r="FP5" s="308"/>
      <c r="FQ5" s="308"/>
      <c r="FR5" s="308"/>
      <c r="FS5" s="308"/>
      <c r="FT5" s="308"/>
      <c r="FU5" s="307"/>
      <c r="FV5" s="308"/>
      <c r="FW5" s="308"/>
      <c r="FX5" s="308"/>
      <c r="FY5" s="308"/>
      <c r="FZ5" s="308"/>
      <c r="GA5" s="308"/>
      <c r="GB5" s="308"/>
      <c r="GC5" s="308"/>
      <c r="GD5" s="308"/>
      <c r="GE5" s="308"/>
      <c r="GF5" s="307"/>
      <c r="GG5" s="308"/>
      <c r="GH5" s="308"/>
      <c r="GI5" s="308"/>
      <c r="GJ5" s="308"/>
      <c r="GK5" s="308"/>
      <c r="GL5" s="308"/>
      <c r="GM5" s="308"/>
      <c r="GN5" s="308"/>
      <c r="GO5" s="308"/>
      <c r="GP5" s="308"/>
      <c r="GQ5" s="307"/>
      <c r="GR5" s="308"/>
      <c r="GS5" s="308"/>
      <c r="GT5" s="308"/>
      <c r="GU5" s="308"/>
      <c r="GV5" s="308"/>
      <c r="GW5" s="308"/>
      <c r="GX5" s="308"/>
      <c r="GY5" s="308"/>
      <c r="GZ5" s="308"/>
      <c r="HA5" s="308"/>
      <c r="HB5" s="307"/>
      <c r="HC5" s="308"/>
      <c r="HD5" s="308"/>
      <c r="HE5" s="308"/>
      <c r="HF5" s="308"/>
      <c r="HG5" s="308"/>
      <c r="HH5" s="308"/>
      <c r="HI5" s="308"/>
      <c r="HJ5" s="308"/>
      <c r="HK5" s="308"/>
      <c r="HL5" s="308"/>
      <c r="HM5" s="307"/>
      <c r="HN5" s="308"/>
      <c r="HO5" s="308"/>
      <c r="HP5" s="308"/>
      <c r="HQ5" s="308"/>
      <c r="HR5" s="308"/>
      <c r="HS5" s="308"/>
      <c r="HT5" s="308"/>
      <c r="HU5" s="308"/>
      <c r="HV5" s="308"/>
      <c r="HW5" s="308"/>
      <c r="HX5" s="307"/>
      <c r="HY5" s="308"/>
      <c r="HZ5" s="308"/>
      <c r="IA5" s="308"/>
      <c r="IB5" s="308"/>
      <c r="IC5" s="308"/>
      <c r="ID5" s="308"/>
      <c r="IE5" s="308"/>
      <c r="IF5" s="308"/>
      <c r="IG5" s="308"/>
      <c r="IH5" s="308"/>
      <c r="II5" s="307"/>
      <c r="IJ5" s="308"/>
      <c r="IK5" s="308"/>
      <c r="IL5" s="308"/>
      <c r="IM5" s="308"/>
      <c r="IN5" s="308"/>
      <c r="IO5" s="308"/>
      <c r="IP5" s="308"/>
      <c r="IQ5" s="308"/>
      <c r="IR5" s="308"/>
      <c r="IS5" s="308"/>
      <c r="IT5" s="307"/>
      <c r="IU5" s="308"/>
      <c r="IV5" s="308"/>
    </row>
    <row r="6" spans="1:256" ht="18" customHeight="1">
      <c r="A6" s="307" t="s">
        <v>132</v>
      </c>
      <c r="B6" s="308"/>
      <c r="C6" s="308"/>
      <c r="D6" s="308"/>
      <c r="E6" s="308"/>
      <c r="F6" s="308"/>
      <c r="G6" s="308"/>
      <c r="H6" s="308"/>
      <c r="I6" s="308"/>
      <c r="J6" s="308"/>
      <c r="K6" s="308"/>
      <c r="L6" s="307"/>
      <c r="M6" s="308"/>
      <c r="N6" s="308"/>
      <c r="O6" s="308"/>
      <c r="P6" s="308"/>
      <c r="Q6" s="308"/>
      <c r="R6" s="308"/>
      <c r="S6" s="308"/>
      <c r="T6" s="308"/>
      <c r="U6" s="308"/>
      <c r="V6" s="308"/>
      <c r="W6" s="307"/>
      <c r="X6" s="308"/>
      <c r="Y6" s="308"/>
      <c r="Z6" s="308"/>
      <c r="AA6" s="308"/>
      <c r="AB6" s="308"/>
      <c r="AC6" s="308"/>
      <c r="AD6" s="308"/>
      <c r="AE6" s="308"/>
      <c r="AF6" s="308"/>
      <c r="AG6" s="308"/>
      <c r="AH6" s="307"/>
      <c r="AI6" s="308"/>
      <c r="AJ6" s="308"/>
      <c r="AK6" s="308"/>
      <c r="AL6" s="308"/>
      <c r="AM6" s="308"/>
      <c r="AN6" s="308"/>
      <c r="AO6" s="308"/>
      <c r="AP6" s="308"/>
      <c r="AQ6" s="308"/>
      <c r="AR6" s="308"/>
      <c r="AS6" s="307"/>
      <c r="AT6" s="308"/>
      <c r="AU6" s="308"/>
      <c r="AV6" s="308"/>
      <c r="AW6" s="308"/>
      <c r="AX6" s="308"/>
      <c r="AY6" s="308"/>
      <c r="AZ6" s="308"/>
      <c r="BA6" s="308"/>
      <c r="BB6" s="308"/>
      <c r="BC6" s="308"/>
      <c r="BD6" s="307"/>
      <c r="BE6" s="308"/>
      <c r="BF6" s="308"/>
      <c r="BG6" s="308"/>
      <c r="BH6" s="308"/>
      <c r="BI6" s="308"/>
      <c r="BJ6" s="308"/>
      <c r="BK6" s="308"/>
      <c r="BL6" s="308"/>
      <c r="BM6" s="308"/>
      <c r="BN6" s="308"/>
      <c r="BO6" s="307"/>
      <c r="BP6" s="308"/>
      <c r="BQ6" s="308"/>
      <c r="BR6" s="308"/>
      <c r="BS6" s="308"/>
      <c r="BT6" s="308"/>
      <c r="BU6" s="308"/>
      <c r="BV6" s="308"/>
      <c r="BW6" s="308"/>
      <c r="BX6" s="308"/>
      <c r="BY6" s="308"/>
      <c r="BZ6" s="307"/>
      <c r="CA6" s="308"/>
      <c r="CB6" s="308"/>
      <c r="CC6" s="308"/>
      <c r="CD6" s="308"/>
      <c r="CE6" s="308"/>
      <c r="CF6" s="308"/>
      <c r="CG6" s="308"/>
      <c r="CH6" s="308"/>
      <c r="CI6" s="308"/>
      <c r="CJ6" s="308"/>
      <c r="CK6" s="307"/>
      <c r="CL6" s="308"/>
      <c r="CM6" s="308"/>
      <c r="CN6" s="308"/>
      <c r="CO6" s="308"/>
      <c r="CP6" s="308"/>
      <c r="CQ6" s="308"/>
      <c r="CR6" s="308"/>
      <c r="CS6" s="308"/>
      <c r="CT6" s="308"/>
      <c r="CU6" s="308"/>
      <c r="CV6" s="307"/>
      <c r="CW6" s="308"/>
      <c r="CX6" s="308"/>
      <c r="CY6" s="308"/>
      <c r="CZ6" s="308"/>
      <c r="DA6" s="308"/>
      <c r="DB6" s="308"/>
      <c r="DC6" s="308"/>
      <c r="DD6" s="308"/>
      <c r="DE6" s="308"/>
      <c r="DF6" s="308"/>
      <c r="DG6" s="307"/>
      <c r="DH6" s="308"/>
      <c r="DI6" s="308"/>
      <c r="DJ6" s="308"/>
      <c r="DK6" s="308"/>
      <c r="DL6" s="308"/>
      <c r="DM6" s="308"/>
      <c r="DN6" s="308"/>
      <c r="DO6" s="308"/>
      <c r="DP6" s="308"/>
      <c r="DQ6" s="308"/>
      <c r="DR6" s="307"/>
      <c r="DS6" s="308"/>
      <c r="DT6" s="308"/>
      <c r="DU6" s="308"/>
      <c r="DV6" s="308"/>
      <c r="DW6" s="308"/>
      <c r="DX6" s="308"/>
      <c r="DY6" s="308"/>
      <c r="DZ6" s="308"/>
      <c r="EA6" s="308"/>
      <c r="EB6" s="308"/>
      <c r="EC6" s="307"/>
      <c r="ED6" s="308"/>
      <c r="EE6" s="308"/>
      <c r="EF6" s="308"/>
      <c r="EG6" s="308"/>
      <c r="EH6" s="308"/>
      <c r="EI6" s="308"/>
      <c r="EJ6" s="308"/>
      <c r="EK6" s="308"/>
      <c r="EL6" s="308"/>
      <c r="EM6" s="308"/>
      <c r="EN6" s="307"/>
      <c r="EO6" s="308"/>
      <c r="EP6" s="308"/>
      <c r="EQ6" s="308"/>
      <c r="ER6" s="308"/>
      <c r="ES6" s="308"/>
      <c r="ET6" s="308"/>
      <c r="EU6" s="308"/>
      <c r="EV6" s="308"/>
      <c r="EW6" s="308"/>
      <c r="EX6" s="308"/>
      <c r="EY6" s="307"/>
      <c r="EZ6" s="308"/>
      <c r="FA6" s="308"/>
      <c r="FB6" s="308"/>
      <c r="FC6" s="308"/>
      <c r="FD6" s="308"/>
      <c r="FE6" s="308"/>
      <c r="FF6" s="308"/>
      <c r="FG6" s="308"/>
      <c r="FH6" s="308"/>
      <c r="FI6" s="308"/>
      <c r="FJ6" s="307"/>
      <c r="FK6" s="308"/>
      <c r="FL6" s="308"/>
      <c r="FM6" s="308"/>
      <c r="FN6" s="308"/>
      <c r="FO6" s="308"/>
      <c r="FP6" s="308"/>
      <c r="FQ6" s="308"/>
      <c r="FR6" s="308"/>
      <c r="FS6" s="308"/>
      <c r="FT6" s="308"/>
      <c r="FU6" s="307"/>
      <c r="FV6" s="308"/>
      <c r="FW6" s="308"/>
      <c r="FX6" s="308"/>
      <c r="FY6" s="308"/>
      <c r="FZ6" s="308"/>
      <c r="GA6" s="308"/>
      <c r="GB6" s="308"/>
      <c r="GC6" s="308"/>
      <c r="GD6" s="308"/>
      <c r="GE6" s="308"/>
      <c r="GF6" s="307"/>
      <c r="GG6" s="308"/>
      <c r="GH6" s="308"/>
      <c r="GI6" s="308"/>
      <c r="GJ6" s="308"/>
      <c r="GK6" s="308"/>
      <c r="GL6" s="308"/>
      <c r="GM6" s="308"/>
      <c r="GN6" s="308"/>
      <c r="GO6" s="308"/>
      <c r="GP6" s="308"/>
      <c r="GQ6" s="307"/>
      <c r="GR6" s="308"/>
      <c r="GS6" s="308"/>
      <c r="GT6" s="308"/>
      <c r="GU6" s="308"/>
      <c r="GV6" s="308"/>
      <c r="GW6" s="308"/>
      <c r="GX6" s="308"/>
      <c r="GY6" s="308"/>
      <c r="GZ6" s="308"/>
      <c r="HA6" s="308"/>
      <c r="HB6" s="307"/>
      <c r="HC6" s="308"/>
      <c r="HD6" s="308"/>
      <c r="HE6" s="308"/>
      <c r="HF6" s="308"/>
      <c r="HG6" s="308"/>
      <c r="HH6" s="308"/>
      <c r="HI6" s="308"/>
      <c r="HJ6" s="308"/>
      <c r="HK6" s="308"/>
      <c r="HL6" s="308"/>
      <c r="HM6" s="307"/>
      <c r="HN6" s="308"/>
      <c r="HO6" s="308"/>
      <c r="HP6" s="308"/>
      <c r="HQ6" s="308"/>
      <c r="HR6" s="308"/>
      <c r="HS6" s="308"/>
      <c r="HT6" s="308"/>
      <c r="HU6" s="308"/>
      <c r="HV6" s="308"/>
      <c r="HW6" s="308"/>
      <c r="HX6" s="307"/>
      <c r="HY6" s="308"/>
      <c r="HZ6" s="308"/>
      <c r="IA6" s="308"/>
      <c r="IB6" s="308"/>
      <c r="IC6" s="308"/>
      <c r="ID6" s="308"/>
      <c r="IE6" s="308"/>
      <c r="IF6" s="308"/>
      <c r="IG6" s="308"/>
      <c r="IH6" s="308"/>
      <c r="II6" s="307"/>
      <c r="IJ6" s="308"/>
      <c r="IK6" s="308"/>
      <c r="IL6" s="308"/>
      <c r="IM6" s="308"/>
      <c r="IN6" s="308"/>
      <c r="IO6" s="308"/>
      <c r="IP6" s="308"/>
      <c r="IQ6" s="308"/>
      <c r="IR6" s="308"/>
      <c r="IS6" s="308"/>
      <c r="IT6" s="307"/>
      <c r="IU6" s="308"/>
      <c r="IV6" s="308"/>
    </row>
    <row r="7" spans="1:256" ht="12" customHeight="1">
      <c r="A7" s="22"/>
      <c r="B7" s="22"/>
      <c r="C7" s="22"/>
      <c r="D7" s="22"/>
      <c r="E7" s="22"/>
      <c r="F7" s="22"/>
      <c r="G7" s="22"/>
      <c r="H7" s="22"/>
      <c r="I7" s="22"/>
      <c r="J7" s="22"/>
      <c r="K7" s="3"/>
    </row>
    <row r="8" spans="1:256" s="31" customFormat="1" ht="26.25" customHeight="1">
      <c r="A8" s="317" t="s">
        <v>152</v>
      </c>
      <c r="B8" s="329"/>
      <c r="C8" s="329"/>
      <c r="D8" s="330"/>
      <c r="E8" s="43">
        <f>'第 I 節 i (1)'!C5</f>
        <v>0</v>
      </c>
      <c r="F8" s="44"/>
      <c r="G8" s="331"/>
      <c r="H8" s="331"/>
      <c r="I8" s="331"/>
      <c r="J8" s="331"/>
      <c r="K8" s="332"/>
      <c r="L8" s="17"/>
      <c r="M8" s="17"/>
      <c r="N8" s="17"/>
      <c r="O8" s="17"/>
      <c r="P8" s="17"/>
    </row>
    <row r="9" spans="1:256" s="31" customFormat="1" ht="6" customHeight="1">
      <c r="A9" s="322"/>
      <c r="B9" s="333"/>
      <c r="C9" s="333"/>
      <c r="D9" s="313"/>
      <c r="E9" s="314"/>
      <c r="F9" s="315"/>
      <c r="G9" s="315"/>
      <c r="H9" s="315"/>
      <c r="I9" s="315"/>
      <c r="J9" s="315"/>
      <c r="K9" s="316"/>
      <c r="L9" s="17"/>
      <c r="M9" s="17"/>
      <c r="N9" s="17"/>
      <c r="O9" s="17"/>
      <c r="P9" s="17"/>
    </row>
    <row r="10" spans="1:256" s="31" customFormat="1" ht="57" customHeight="1">
      <c r="A10" s="322" t="s">
        <v>153</v>
      </c>
      <c r="B10" s="312"/>
      <c r="C10" s="312"/>
      <c r="D10" s="313"/>
      <c r="E10" s="334">
        <f>'第 I 節 i (1)'!C7</f>
        <v>0</v>
      </c>
      <c r="F10" s="335"/>
      <c r="G10" s="335"/>
      <c r="H10" s="335"/>
      <c r="I10" s="335"/>
      <c r="J10" s="336"/>
      <c r="K10" s="337"/>
      <c r="L10" s="17"/>
      <c r="M10" s="17"/>
      <c r="N10" s="17"/>
      <c r="O10" s="17"/>
      <c r="P10" s="17"/>
    </row>
    <row r="11" spans="1:256" s="31" customFormat="1" ht="6.75" customHeight="1">
      <c r="A11" s="311"/>
      <c r="B11" s="312"/>
      <c r="C11" s="312"/>
      <c r="D11" s="313"/>
      <c r="E11" s="314"/>
      <c r="F11" s="315"/>
      <c r="G11" s="315"/>
      <c r="H11" s="315"/>
      <c r="I11" s="315"/>
      <c r="J11" s="315"/>
      <c r="K11" s="316"/>
      <c r="L11" s="17"/>
      <c r="M11" s="17"/>
      <c r="N11" s="17"/>
      <c r="O11" s="17"/>
      <c r="P11" s="17"/>
    </row>
    <row r="12" spans="1:256" s="31" customFormat="1" ht="26.25" customHeight="1">
      <c r="A12" s="326" t="s">
        <v>154</v>
      </c>
      <c r="B12" s="338"/>
      <c r="C12" s="338"/>
      <c r="D12" s="339"/>
      <c r="E12" s="45">
        <f>總表!D13</f>
        <v>0</v>
      </c>
      <c r="F12" s="86" t="s">
        <v>237</v>
      </c>
      <c r="G12" s="46">
        <f>總表!H13</f>
        <v>0</v>
      </c>
      <c r="H12" s="340"/>
      <c r="I12" s="341"/>
      <c r="J12" s="341"/>
      <c r="K12" s="342"/>
      <c r="L12" s="17"/>
      <c r="M12" s="17"/>
      <c r="N12" s="17"/>
      <c r="O12" s="17"/>
      <c r="P12" s="17"/>
    </row>
    <row r="13" spans="1:256" ht="21" customHeight="1">
      <c r="A13" s="26" t="s">
        <v>78</v>
      </c>
      <c r="B13" s="343" t="s">
        <v>79</v>
      </c>
      <c r="C13" s="308"/>
      <c r="D13" s="308"/>
      <c r="E13" s="308"/>
      <c r="F13" s="308"/>
      <c r="G13" s="308"/>
      <c r="H13" s="308"/>
      <c r="I13" s="308"/>
      <c r="J13" s="308"/>
      <c r="K13" s="308"/>
    </row>
    <row r="14" spans="1:256" ht="21" customHeight="1">
      <c r="A14" s="26" t="s">
        <v>67</v>
      </c>
      <c r="B14" s="344" t="s">
        <v>68</v>
      </c>
      <c r="C14" s="327"/>
      <c r="D14" s="327"/>
      <c r="E14" s="327"/>
      <c r="F14" s="327"/>
      <c r="G14" s="327"/>
      <c r="H14" s="327"/>
      <c r="I14" s="327"/>
      <c r="J14" s="327"/>
      <c r="K14" s="327"/>
    </row>
    <row r="15" spans="1:256" s="31" customFormat="1" ht="37.5" customHeight="1">
      <c r="A15" s="345" t="s">
        <v>139</v>
      </c>
      <c r="B15" s="346"/>
      <c r="C15" s="346"/>
      <c r="D15" s="346"/>
      <c r="E15" s="346"/>
      <c r="F15" s="346"/>
      <c r="G15" s="346"/>
      <c r="H15" s="346"/>
      <c r="I15" s="347"/>
      <c r="J15" s="348" t="s">
        <v>140</v>
      </c>
      <c r="K15" s="347"/>
      <c r="L15" s="17"/>
      <c r="M15" s="17"/>
      <c r="N15" s="17"/>
      <c r="O15" s="17"/>
      <c r="P15" s="17"/>
    </row>
    <row r="16" spans="1:256" s="1" customFormat="1" ht="27" customHeight="1">
      <c r="A16" s="317" t="s">
        <v>141</v>
      </c>
      <c r="B16" s="318"/>
      <c r="C16" s="318"/>
      <c r="D16" s="318"/>
      <c r="E16" s="318"/>
      <c r="F16" s="318"/>
      <c r="G16" s="318"/>
      <c r="H16" s="318"/>
      <c r="I16" s="319"/>
      <c r="J16" s="320"/>
      <c r="K16" s="321"/>
      <c r="L16" s="23"/>
      <c r="M16" s="23"/>
      <c r="N16" s="23"/>
      <c r="O16" s="23"/>
      <c r="P16" s="23"/>
    </row>
    <row r="17" spans="1:16" s="1" customFormat="1" ht="27" customHeight="1">
      <c r="A17" s="322" t="s">
        <v>133</v>
      </c>
      <c r="B17" s="308"/>
      <c r="C17" s="308"/>
      <c r="D17" s="308"/>
      <c r="E17" s="308"/>
      <c r="F17" s="308"/>
      <c r="G17" s="308"/>
      <c r="H17" s="308"/>
      <c r="I17" s="323"/>
      <c r="J17" s="324"/>
      <c r="K17" s="325"/>
      <c r="L17" s="23"/>
      <c r="M17" s="23"/>
      <c r="N17" s="23"/>
      <c r="O17" s="23"/>
      <c r="P17" s="23"/>
    </row>
    <row r="18" spans="1:16" s="1" customFormat="1" ht="27" customHeight="1">
      <c r="A18" s="326" t="s">
        <v>134</v>
      </c>
      <c r="B18" s="327"/>
      <c r="C18" s="327"/>
      <c r="D18" s="327"/>
      <c r="E18" s="327"/>
      <c r="F18" s="327"/>
      <c r="G18" s="327"/>
      <c r="H18" s="327"/>
      <c r="I18" s="328"/>
      <c r="J18" s="324"/>
      <c r="K18" s="325"/>
      <c r="L18" s="23"/>
      <c r="M18" s="23"/>
      <c r="N18" s="23"/>
      <c r="O18" s="23"/>
      <c r="P18" s="23"/>
    </row>
    <row r="19" spans="1:16" s="31" customFormat="1" ht="18" customHeight="1">
      <c r="A19" s="352" t="s">
        <v>69</v>
      </c>
      <c r="B19" s="353"/>
      <c r="C19" s="353"/>
      <c r="D19" s="353"/>
      <c r="E19" s="353"/>
      <c r="F19" s="353"/>
      <c r="G19" s="353"/>
      <c r="H19" s="353"/>
      <c r="I19" s="353"/>
      <c r="J19" s="354">
        <f>SUM(J16:J18)</f>
        <v>0</v>
      </c>
      <c r="K19" s="355"/>
      <c r="L19" s="17"/>
      <c r="M19" s="17"/>
      <c r="N19" s="17"/>
      <c r="O19" s="17"/>
      <c r="P19" s="17"/>
    </row>
    <row r="20" spans="1:16" s="31" customFormat="1" ht="18" customHeight="1">
      <c r="A20" s="358" t="s">
        <v>70</v>
      </c>
      <c r="B20" s="359"/>
      <c r="C20" s="359"/>
      <c r="D20" s="359"/>
      <c r="E20" s="359"/>
      <c r="F20" s="359"/>
      <c r="G20" s="359"/>
      <c r="H20" s="359"/>
      <c r="I20" s="359"/>
      <c r="J20" s="356"/>
      <c r="K20" s="357"/>
      <c r="L20" s="17"/>
      <c r="M20" s="17"/>
      <c r="N20" s="17"/>
      <c r="O20" s="17"/>
      <c r="P20" s="17"/>
    </row>
    <row r="21" spans="1:16" ht="21.75" customHeight="1">
      <c r="A21" s="26" t="s">
        <v>80</v>
      </c>
      <c r="B21" s="360" t="s">
        <v>228</v>
      </c>
      <c r="C21" s="308"/>
      <c r="D21" s="308"/>
      <c r="E21" s="308"/>
      <c r="F21" s="308"/>
      <c r="G21" s="308"/>
      <c r="H21" s="308"/>
      <c r="I21" s="308"/>
      <c r="J21" s="308"/>
      <c r="K21" s="308"/>
    </row>
    <row r="22" spans="1:16" ht="21.75" customHeight="1">
      <c r="A22" s="26" t="s">
        <v>71</v>
      </c>
      <c r="B22" s="344" t="s">
        <v>72</v>
      </c>
      <c r="C22" s="327"/>
      <c r="D22" s="327"/>
      <c r="E22" s="327"/>
      <c r="F22" s="327"/>
      <c r="G22" s="327"/>
      <c r="H22" s="327"/>
      <c r="I22" s="327"/>
      <c r="J22" s="327"/>
      <c r="K22" s="327"/>
    </row>
    <row r="23" spans="1:16" s="31" customFormat="1" ht="39" customHeight="1">
      <c r="A23" s="361" t="s">
        <v>142</v>
      </c>
      <c r="B23" s="318"/>
      <c r="C23" s="318"/>
      <c r="D23" s="318"/>
      <c r="E23" s="318"/>
      <c r="F23" s="318"/>
      <c r="G23" s="318"/>
      <c r="H23" s="318"/>
      <c r="I23" s="319"/>
      <c r="J23" s="348" t="s">
        <v>143</v>
      </c>
      <c r="K23" s="347"/>
      <c r="L23" s="17"/>
      <c r="M23" s="17"/>
      <c r="N23" s="17"/>
      <c r="O23" s="17"/>
      <c r="P23" s="17"/>
    </row>
    <row r="24" spans="1:16" s="1" customFormat="1" ht="21.75" customHeight="1">
      <c r="A24" s="349" t="s">
        <v>135</v>
      </c>
      <c r="B24" s="318"/>
      <c r="C24" s="318"/>
      <c r="D24" s="318"/>
      <c r="E24" s="318"/>
      <c r="F24" s="318"/>
      <c r="G24" s="318"/>
      <c r="H24" s="318"/>
      <c r="I24" s="319"/>
      <c r="J24" s="320"/>
      <c r="K24" s="321"/>
      <c r="L24" s="23"/>
      <c r="M24" s="23"/>
      <c r="N24" s="23"/>
      <c r="O24" s="23"/>
      <c r="P24" s="23"/>
    </row>
    <row r="25" spans="1:16" s="1" customFormat="1" ht="21.75" customHeight="1">
      <c r="A25" s="350" t="s">
        <v>144</v>
      </c>
      <c r="B25" s="351"/>
      <c r="C25" s="351"/>
      <c r="D25" s="351"/>
      <c r="E25" s="351"/>
      <c r="F25" s="351"/>
      <c r="G25" s="351"/>
      <c r="H25" s="351"/>
      <c r="I25" s="323"/>
      <c r="J25" s="324"/>
      <c r="K25" s="325"/>
      <c r="L25" s="23"/>
      <c r="M25" s="23"/>
      <c r="N25" s="23"/>
      <c r="O25" s="23"/>
      <c r="P25" s="23"/>
    </row>
    <row r="26" spans="1:16" s="1" customFormat="1" ht="21.75" customHeight="1">
      <c r="A26" s="350" t="s">
        <v>227</v>
      </c>
      <c r="B26" s="351"/>
      <c r="C26" s="351"/>
      <c r="D26" s="351"/>
      <c r="E26" s="351"/>
      <c r="F26" s="351"/>
      <c r="G26" s="351"/>
      <c r="H26" s="351"/>
      <c r="I26" s="323"/>
      <c r="J26" s="324"/>
      <c r="K26" s="325"/>
      <c r="L26" s="23"/>
      <c r="M26" s="23"/>
      <c r="N26" s="23"/>
      <c r="O26" s="23"/>
      <c r="P26" s="23"/>
    </row>
    <row r="27" spans="1:16" s="1" customFormat="1" ht="21.75" customHeight="1">
      <c r="A27" s="350" t="s">
        <v>145</v>
      </c>
      <c r="B27" s="351"/>
      <c r="C27" s="351"/>
      <c r="D27" s="351"/>
      <c r="E27" s="351"/>
      <c r="F27" s="351"/>
      <c r="G27" s="351"/>
      <c r="H27" s="351"/>
      <c r="I27" s="323"/>
      <c r="J27" s="324"/>
      <c r="K27" s="325"/>
      <c r="L27" s="23"/>
      <c r="M27" s="23"/>
      <c r="N27" s="23"/>
      <c r="O27" s="23"/>
      <c r="P27" s="23"/>
    </row>
    <row r="28" spans="1:16" s="1" customFormat="1" ht="21.75" customHeight="1">
      <c r="A28" s="350" t="s">
        <v>151</v>
      </c>
      <c r="B28" s="369"/>
      <c r="C28" s="369"/>
      <c r="D28" s="369"/>
      <c r="E28" s="369"/>
      <c r="F28" s="369"/>
      <c r="G28" s="369"/>
      <c r="H28" s="369"/>
      <c r="I28" s="370"/>
      <c r="J28" s="324"/>
      <c r="K28" s="325"/>
      <c r="L28" s="23"/>
      <c r="M28" s="23"/>
      <c r="N28" s="23"/>
      <c r="O28" s="23"/>
      <c r="P28" s="23"/>
    </row>
    <row r="29" spans="1:16" s="1" customFormat="1" ht="21.75" customHeight="1">
      <c r="A29" s="371" t="s">
        <v>146</v>
      </c>
      <c r="B29" s="327"/>
      <c r="C29" s="327"/>
      <c r="D29" s="327"/>
      <c r="E29" s="327"/>
      <c r="F29" s="327"/>
      <c r="G29" s="327"/>
      <c r="H29" s="327"/>
      <c r="I29" s="328"/>
      <c r="J29" s="324"/>
      <c r="K29" s="325"/>
      <c r="L29" s="23"/>
      <c r="M29" s="23"/>
      <c r="N29" s="23"/>
      <c r="O29" s="23"/>
      <c r="P29" s="23"/>
    </row>
    <row r="30" spans="1:16" s="31" customFormat="1" ht="19.5" customHeight="1">
      <c r="A30" s="352" t="s">
        <v>147</v>
      </c>
      <c r="B30" s="353"/>
      <c r="C30" s="353"/>
      <c r="D30" s="353"/>
      <c r="E30" s="353"/>
      <c r="F30" s="353"/>
      <c r="G30" s="353"/>
      <c r="H30" s="353"/>
      <c r="I30" s="353"/>
      <c r="J30" s="354">
        <f>SUM(J24:J29)</f>
        <v>0</v>
      </c>
      <c r="K30" s="355"/>
      <c r="L30" s="17"/>
      <c r="M30" s="17"/>
      <c r="N30" s="17"/>
      <c r="O30" s="17"/>
      <c r="P30" s="17"/>
    </row>
    <row r="31" spans="1:16" s="31" customFormat="1" ht="19.5" customHeight="1">
      <c r="A31" s="352" t="s">
        <v>83</v>
      </c>
      <c r="B31" s="353"/>
      <c r="C31" s="353"/>
      <c r="D31" s="353"/>
      <c r="E31" s="353"/>
      <c r="F31" s="353"/>
      <c r="G31" s="353"/>
      <c r="H31" s="353"/>
      <c r="I31" s="353"/>
      <c r="J31" s="356"/>
      <c r="K31" s="357"/>
      <c r="L31" s="17"/>
      <c r="M31" s="17"/>
      <c r="N31" s="17"/>
      <c r="O31" s="17"/>
      <c r="P31" s="17"/>
    </row>
    <row r="32" spans="1:16" s="31" customFormat="1" ht="19.5" customHeight="1">
      <c r="A32" s="362" t="s">
        <v>148</v>
      </c>
      <c r="B32" s="363"/>
      <c r="C32" s="363"/>
      <c r="D32" s="363"/>
      <c r="E32" s="363"/>
      <c r="F32" s="363"/>
      <c r="G32" s="363"/>
      <c r="H32" s="363"/>
      <c r="I32" s="363"/>
      <c r="J32" s="364"/>
      <c r="K32" s="351"/>
      <c r="L32" s="17"/>
      <c r="M32" s="17"/>
      <c r="N32" s="17"/>
      <c r="O32" s="17"/>
      <c r="P32" s="17"/>
    </row>
    <row r="33" spans="1:16" s="31" customFormat="1" ht="19.5" customHeight="1" thickBot="1">
      <c r="A33" s="365" t="s">
        <v>136</v>
      </c>
      <c r="B33" s="366"/>
      <c r="C33" s="366"/>
      <c r="D33" s="366"/>
      <c r="E33" s="366"/>
      <c r="F33" s="366"/>
      <c r="G33" s="366"/>
      <c r="H33" s="366"/>
      <c r="I33" s="366"/>
      <c r="J33" s="367">
        <f>J19-J30</f>
        <v>0</v>
      </c>
      <c r="K33" s="368"/>
      <c r="L33" s="17"/>
      <c r="M33" s="17"/>
      <c r="N33" s="17"/>
      <c r="O33" s="17"/>
      <c r="P33" s="17"/>
    </row>
    <row r="34" spans="1:16" ht="12.75" customHeight="1" thickTop="1">
      <c r="A34" s="372"/>
      <c r="B34" s="373"/>
      <c r="C34" s="373"/>
      <c r="D34" s="373"/>
      <c r="E34" s="373"/>
      <c r="F34" s="373"/>
      <c r="G34" s="373"/>
      <c r="H34" s="373"/>
      <c r="I34" s="373"/>
      <c r="J34" s="373"/>
      <c r="K34" s="373"/>
    </row>
    <row r="35" spans="1:16" ht="78" customHeight="1">
      <c r="A35" s="374" t="s">
        <v>149</v>
      </c>
      <c r="B35" s="375"/>
      <c r="C35" s="375"/>
      <c r="D35" s="375"/>
      <c r="E35" s="375"/>
      <c r="F35" s="375"/>
      <c r="G35" s="375"/>
      <c r="H35" s="375"/>
      <c r="I35" s="375"/>
      <c r="J35" s="375"/>
      <c r="K35" s="375"/>
      <c r="L35"/>
      <c r="M35"/>
      <c r="N35"/>
      <c r="O35"/>
      <c r="P35"/>
    </row>
    <row r="36" spans="1:16" s="28" customFormat="1" ht="67.5" customHeight="1">
      <c r="A36" s="376" t="s">
        <v>137</v>
      </c>
      <c r="B36" s="377"/>
      <c r="C36" s="377"/>
      <c r="D36" s="377"/>
      <c r="E36" s="377"/>
      <c r="F36" s="377"/>
      <c r="G36" s="377"/>
      <c r="H36" s="377"/>
      <c r="I36" s="377"/>
      <c r="J36" s="377"/>
      <c r="K36" s="377"/>
      <c r="L36" s="27"/>
      <c r="M36" s="27"/>
      <c r="N36" s="27"/>
      <c r="O36" s="27"/>
      <c r="P36" s="27"/>
    </row>
    <row r="37" spans="1:16" ht="6.75" customHeight="1">
      <c r="A37" s="372"/>
      <c r="B37" s="378"/>
      <c r="C37" s="378"/>
      <c r="D37" s="378"/>
      <c r="E37" s="378"/>
      <c r="F37" s="378"/>
      <c r="G37" s="378"/>
      <c r="H37" s="378"/>
      <c r="I37" s="378"/>
      <c r="J37" s="378"/>
      <c r="K37" s="378"/>
    </row>
    <row r="38" spans="1:16" ht="20">
      <c r="A38" s="26" t="s">
        <v>81</v>
      </c>
      <c r="B38" s="26" t="s">
        <v>0</v>
      </c>
      <c r="C38" s="343" t="s">
        <v>155</v>
      </c>
      <c r="D38" s="308"/>
      <c r="E38" s="308"/>
      <c r="F38" s="308"/>
      <c r="G38" s="308"/>
      <c r="H38" s="308"/>
      <c r="I38" s="308"/>
      <c r="J38" s="308"/>
      <c r="K38" s="308"/>
    </row>
    <row r="39" spans="1:16" ht="20">
      <c r="A39" s="26" t="s">
        <v>73</v>
      </c>
      <c r="B39" s="26" t="s">
        <v>0</v>
      </c>
      <c r="C39" s="343" t="s">
        <v>77</v>
      </c>
      <c r="D39" s="308"/>
      <c r="E39" s="308"/>
      <c r="F39" s="308"/>
      <c r="G39" s="308"/>
      <c r="H39" s="308"/>
      <c r="I39" s="308"/>
      <c r="J39" s="308"/>
      <c r="K39" s="308"/>
    </row>
    <row r="40" spans="1:16">
      <c r="A40" s="26"/>
      <c r="B40" s="26"/>
      <c r="C40" s="381" t="s">
        <v>150</v>
      </c>
      <c r="D40" s="382"/>
      <c r="E40" s="382"/>
      <c r="F40" s="382"/>
      <c r="G40" s="382"/>
      <c r="H40" s="382"/>
      <c r="I40" s="382"/>
      <c r="J40" s="382"/>
      <c r="K40" s="382"/>
    </row>
    <row r="41" spans="1:16" ht="6" customHeight="1">
      <c r="A41" s="372"/>
      <c r="B41" s="378"/>
      <c r="C41" s="378"/>
      <c r="D41" s="378"/>
      <c r="E41" s="378"/>
      <c r="F41" s="378"/>
      <c r="G41" s="378"/>
      <c r="H41" s="378"/>
      <c r="I41" s="378"/>
      <c r="J41" s="378"/>
      <c r="K41" s="378"/>
    </row>
    <row r="42" spans="1:16" ht="59.25" customHeight="1">
      <c r="A42" s="372" t="s">
        <v>156</v>
      </c>
      <c r="B42" s="378"/>
      <c r="C42" s="378"/>
      <c r="D42" s="378"/>
      <c r="E42" s="378"/>
      <c r="F42" s="378"/>
      <c r="G42" s="378"/>
      <c r="H42" s="378"/>
      <c r="I42" s="378"/>
      <c r="J42" s="378"/>
      <c r="K42" s="378"/>
    </row>
    <row r="43" spans="1:16" ht="59.25" customHeight="1">
      <c r="A43" s="372" t="s">
        <v>138</v>
      </c>
      <c r="B43" s="378"/>
      <c r="C43" s="378"/>
      <c r="D43" s="378"/>
      <c r="E43" s="378"/>
      <c r="F43" s="378"/>
      <c r="G43" s="378"/>
      <c r="H43" s="378"/>
      <c r="I43" s="378"/>
      <c r="J43" s="378"/>
      <c r="K43" s="378"/>
    </row>
    <row r="44" spans="1:16" ht="8.25" customHeight="1">
      <c r="A44" s="24"/>
      <c r="B44" s="24"/>
      <c r="C44" s="24"/>
      <c r="D44" s="24"/>
      <c r="E44" s="24"/>
      <c r="F44" s="24"/>
      <c r="G44" s="24"/>
      <c r="H44" s="24"/>
      <c r="I44" s="24"/>
      <c r="J44" s="24"/>
      <c r="K44" s="24"/>
    </row>
    <row r="45" spans="1:16" s="21" customFormat="1" ht="18" customHeight="1">
      <c r="A45" s="379" t="s">
        <v>163</v>
      </c>
      <c r="B45" s="380"/>
      <c r="C45" s="380"/>
      <c r="D45" s="384"/>
      <c r="E45" s="385"/>
      <c r="F45" s="379" t="s">
        <v>164</v>
      </c>
      <c r="G45" s="380"/>
      <c r="H45" s="387"/>
      <c r="I45" s="387"/>
      <c r="J45" s="19"/>
      <c r="K45" s="389"/>
      <c r="L45" s="20"/>
      <c r="M45" s="20"/>
      <c r="N45" s="18"/>
      <c r="O45" s="20"/>
      <c r="P45" s="20"/>
    </row>
    <row r="46" spans="1:16" s="21" customFormat="1" ht="18" customHeight="1">
      <c r="A46" s="379" t="s">
        <v>74</v>
      </c>
      <c r="B46" s="380"/>
      <c r="C46" s="380"/>
      <c r="D46" s="385"/>
      <c r="E46" s="385"/>
      <c r="F46" s="379" t="s">
        <v>75</v>
      </c>
      <c r="G46" s="380"/>
      <c r="H46" s="387"/>
      <c r="I46" s="387"/>
      <c r="J46" s="19" t="s">
        <v>82</v>
      </c>
      <c r="K46" s="390"/>
      <c r="L46" s="20"/>
      <c r="M46" s="20"/>
      <c r="N46" s="18"/>
      <c r="O46" s="20"/>
      <c r="P46" s="20"/>
    </row>
    <row r="47" spans="1:16" s="21" customFormat="1" ht="18" customHeight="1">
      <c r="A47" s="379" t="s">
        <v>162</v>
      </c>
      <c r="B47" s="380"/>
      <c r="C47" s="380"/>
      <c r="D47" s="386"/>
      <c r="E47" s="386"/>
      <c r="F47" s="379" t="s">
        <v>162</v>
      </c>
      <c r="G47" s="380"/>
      <c r="H47" s="388"/>
      <c r="I47" s="388"/>
      <c r="J47" s="19" t="s">
        <v>76</v>
      </c>
      <c r="K47" s="391"/>
      <c r="L47" s="20"/>
      <c r="M47" s="20"/>
      <c r="N47" s="18"/>
      <c r="O47" s="20"/>
      <c r="P47" s="20"/>
    </row>
    <row r="48" spans="1:16" ht="14.25" customHeight="1">
      <c r="A48" s="24"/>
      <c r="B48" s="24"/>
      <c r="C48" s="24"/>
      <c r="D48" s="24"/>
      <c r="E48" s="24"/>
      <c r="F48" s="24"/>
      <c r="G48" s="24"/>
      <c r="H48" s="383" t="s">
        <v>178</v>
      </c>
      <c r="I48" s="383"/>
      <c r="J48" s="24"/>
      <c r="K48" s="24"/>
    </row>
    <row r="49" spans="1:16" s="31" customFormat="1" ht="17">
      <c r="A49" s="29" t="s">
        <v>0</v>
      </c>
      <c r="B49" s="381" t="s">
        <v>157</v>
      </c>
      <c r="C49" s="308"/>
      <c r="D49" s="308"/>
      <c r="E49" s="308"/>
      <c r="F49" s="308"/>
      <c r="G49" s="308"/>
      <c r="H49" s="308"/>
      <c r="I49" s="308"/>
      <c r="J49" s="308"/>
      <c r="K49" s="308"/>
      <c r="L49" s="30"/>
      <c r="M49" s="30"/>
      <c r="N49" s="30"/>
      <c r="O49" s="30"/>
      <c r="P49" s="30"/>
    </row>
    <row r="50" spans="1:16" s="31" customFormat="1" ht="17">
      <c r="A50" s="29" t="s">
        <v>1</v>
      </c>
      <c r="B50" s="381" t="s">
        <v>158</v>
      </c>
      <c r="C50" s="308"/>
      <c r="D50" s="308"/>
      <c r="E50" s="308"/>
      <c r="F50" s="308"/>
      <c r="G50" s="308"/>
      <c r="H50" s="308"/>
      <c r="I50" s="308"/>
      <c r="J50" s="308"/>
      <c r="K50" s="308"/>
      <c r="L50" s="30"/>
      <c r="M50" s="30"/>
      <c r="N50" s="30"/>
      <c r="O50" s="30"/>
      <c r="P50" s="30"/>
    </row>
    <row r="51" spans="1:16" s="31" customFormat="1" ht="33" customHeight="1">
      <c r="A51" s="38" t="s">
        <v>160</v>
      </c>
      <c r="B51" s="309" t="s">
        <v>167</v>
      </c>
      <c r="C51" s="309"/>
      <c r="D51" s="309"/>
      <c r="E51" s="309"/>
      <c r="F51" s="309"/>
      <c r="G51" s="309"/>
      <c r="H51" s="309"/>
      <c r="I51" s="309"/>
      <c r="J51" s="309"/>
      <c r="K51" s="309"/>
      <c r="L51" s="36"/>
      <c r="M51" s="36"/>
      <c r="N51" s="30"/>
      <c r="O51" s="30"/>
      <c r="P51" s="30"/>
    </row>
    <row r="52" spans="1:16" s="31" customFormat="1" ht="17">
      <c r="A52" s="39"/>
      <c r="B52" s="309" t="s">
        <v>168</v>
      </c>
      <c r="C52" s="309"/>
      <c r="D52" s="309"/>
      <c r="E52" s="309"/>
      <c r="F52" s="309"/>
      <c r="G52" s="309"/>
      <c r="H52" s="309"/>
      <c r="I52" s="309"/>
      <c r="J52" s="309"/>
      <c r="K52" s="309"/>
      <c r="L52" s="30"/>
      <c r="M52" s="30"/>
      <c r="N52" s="30"/>
      <c r="O52" s="30"/>
      <c r="P52" s="30"/>
    </row>
    <row r="53" spans="1:16" s="31" customFormat="1" ht="17">
      <c r="A53" s="39"/>
      <c r="B53" s="310" t="s">
        <v>169</v>
      </c>
      <c r="C53" s="310"/>
      <c r="D53" s="310"/>
      <c r="E53" s="310"/>
      <c r="F53" s="310"/>
      <c r="G53" s="310"/>
      <c r="H53" s="310"/>
      <c r="I53" s="310"/>
      <c r="J53" s="310"/>
      <c r="K53" s="310"/>
      <c r="L53" s="30"/>
      <c r="M53" s="30"/>
      <c r="N53" s="30"/>
      <c r="O53" s="30"/>
      <c r="P53" s="30"/>
    </row>
    <row r="54" spans="1:16" s="31" customFormat="1" ht="17">
      <c r="A54" s="29"/>
      <c r="B54" s="29"/>
      <c r="C54" s="1"/>
      <c r="D54" s="1"/>
      <c r="E54" s="1"/>
      <c r="F54" s="1"/>
      <c r="G54" s="1"/>
      <c r="H54" s="1"/>
      <c r="I54" s="1"/>
      <c r="J54" s="1"/>
      <c r="K54" s="1"/>
      <c r="L54" s="30"/>
      <c r="M54" s="30"/>
      <c r="N54" s="30"/>
      <c r="O54" s="30"/>
      <c r="P54" s="30"/>
    </row>
    <row r="55" spans="1:16" s="31" customFormat="1" ht="17">
      <c r="A55" s="29"/>
      <c r="B55" s="29"/>
      <c r="C55" s="1"/>
      <c r="D55" s="1"/>
      <c r="E55" s="1"/>
      <c r="F55" s="1"/>
      <c r="G55" s="1"/>
      <c r="H55" s="1"/>
      <c r="I55" s="1"/>
      <c r="J55" s="1"/>
      <c r="K55" s="1"/>
      <c r="L55" s="30"/>
      <c r="M55" s="30"/>
      <c r="N55" s="30"/>
      <c r="O55" s="30"/>
      <c r="P55" s="30"/>
    </row>
    <row r="56" spans="1:16" s="31" customFormat="1" ht="17">
      <c r="A56" s="29"/>
      <c r="B56" s="29"/>
      <c r="C56" s="1"/>
      <c r="D56" s="1"/>
      <c r="E56" s="1"/>
      <c r="F56" s="1"/>
      <c r="G56" s="1"/>
      <c r="H56" s="1"/>
      <c r="I56" s="1"/>
      <c r="J56" s="1"/>
      <c r="K56" s="1"/>
      <c r="L56" s="30"/>
      <c r="M56" s="30"/>
      <c r="N56" s="30"/>
      <c r="O56" s="30"/>
      <c r="P56" s="30"/>
    </row>
    <row r="57" spans="1:16" s="31" customFormat="1" ht="17">
      <c r="A57" s="29"/>
      <c r="B57" s="29"/>
      <c r="C57" s="1"/>
      <c r="D57" s="1"/>
      <c r="E57" s="1"/>
      <c r="F57" s="1"/>
      <c r="G57" s="1"/>
      <c r="H57" s="1"/>
      <c r="I57" s="1"/>
      <c r="J57" s="1"/>
      <c r="K57" s="1"/>
      <c r="L57" s="30"/>
      <c r="M57" s="30"/>
      <c r="N57" s="30"/>
      <c r="O57" s="30"/>
      <c r="P57" s="30"/>
    </row>
    <row r="58" spans="1:16" s="31" customFormat="1" ht="17">
      <c r="A58" s="29"/>
      <c r="B58" s="29"/>
      <c r="C58" s="1"/>
      <c r="D58" s="1"/>
      <c r="E58" s="1"/>
      <c r="F58" s="1"/>
      <c r="G58" s="1"/>
      <c r="H58" s="1"/>
      <c r="I58" s="1"/>
      <c r="J58" s="1"/>
      <c r="K58" s="1"/>
      <c r="L58" s="30"/>
      <c r="M58" s="30"/>
      <c r="N58" s="30"/>
      <c r="O58" s="30"/>
      <c r="P58" s="30"/>
    </row>
    <row r="59" spans="1:16" s="31" customFormat="1" ht="17">
      <c r="A59" s="29"/>
      <c r="B59" s="29"/>
      <c r="C59" s="1"/>
      <c r="D59" s="1"/>
      <c r="E59" s="1"/>
      <c r="F59" s="1"/>
      <c r="G59" s="1"/>
      <c r="H59" s="1"/>
      <c r="I59" s="1"/>
      <c r="J59" s="1"/>
      <c r="K59" s="1"/>
      <c r="L59" s="30"/>
      <c r="M59" s="30"/>
      <c r="N59" s="30"/>
      <c r="O59" s="30"/>
      <c r="P59" s="30"/>
    </row>
  </sheetData>
  <mergeCells count="168">
    <mergeCell ref="H48:I48"/>
    <mergeCell ref="A47:C47"/>
    <mergeCell ref="A43:K43"/>
    <mergeCell ref="B49:K49"/>
    <mergeCell ref="B50:K50"/>
    <mergeCell ref="A45:C45"/>
    <mergeCell ref="D45:E47"/>
    <mergeCell ref="F45:G45"/>
    <mergeCell ref="H45:I47"/>
    <mergeCell ref="K45:K47"/>
    <mergeCell ref="A46:C46"/>
    <mergeCell ref="F46:G46"/>
    <mergeCell ref="A34:K34"/>
    <mergeCell ref="A35:K35"/>
    <mergeCell ref="A36:K36"/>
    <mergeCell ref="A37:K37"/>
    <mergeCell ref="F47:G47"/>
    <mergeCell ref="C38:K38"/>
    <mergeCell ref="C39:K39"/>
    <mergeCell ref="C40:K40"/>
    <mergeCell ref="A41:K41"/>
    <mergeCell ref="A42:K42"/>
    <mergeCell ref="A30:I30"/>
    <mergeCell ref="J30:K31"/>
    <mergeCell ref="A31:I31"/>
    <mergeCell ref="A32:I32"/>
    <mergeCell ref="J32:K32"/>
    <mergeCell ref="A33:I33"/>
    <mergeCell ref="J33:K33"/>
    <mergeCell ref="A27:I27"/>
    <mergeCell ref="J27:K27"/>
    <mergeCell ref="A28:I28"/>
    <mergeCell ref="J28:K28"/>
    <mergeCell ref="A29:I29"/>
    <mergeCell ref="J29:K29"/>
    <mergeCell ref="A26:I26"/>
    <mergeCell ref="J26:K26"/>
    <mergeCell ref="A19:I19"/>
    <mergeCell ref="J19:K20"/>
    <mergeCell ref="A20:I20"/>
    <mergeCell ref="B21:K21"/>
    <mergeCell ref="B22:K22"/>
    <mergeCell ref="A23:I23"/>
    <mergeCell ref="J23:K23"/>
    <mergeCell ref="A12:D12"/>
    <mergeCell ref="H12:K12"/>
    <mergeCell ref="B13:K13"/>
    <mergeCell ref="B14:K14"/>
    <mergeCell ref="A15:I15"/>
    <mergeCell ref="J15:K15"/>
    <mergeCell ref="A24:I24"/>
    <mergeCell ref="J24:K24"/>
    <mergeCell ref="A25:I25"/>
    <mergeCell ref="J25:K25"/>
    <mergeCell ref="IT6:IV6"/>
    <mergeCell ref="A8:D8"/>
    <mergeCell ref="G8:K8"/>
    <mergeCell ref="A9:D9"/>
    <mergeCell ref="E9:K9"/>
    <mergeCell ref="A10:D10"/>
    <mergeCell ref="E10:K10"/>
    <mergeCell ref="GF6:GP6"/>
    <mergeCell ref="GQ6:HA6"/>
    <mergeCell ref="HB6:HL6"/>
    <mergeCell ref="HX6:IH6"/>
    <mergeCell ref="II6:IS6"/>
    <mergeCell ref="DR6:EB6"/>
    <mergeCell ref="EC6:EM6"/>
    <mergeCell ref="EN6:EX6"/>
    <mergeCell ref="EY6:FI6"/>
    <mergeCell ref="FJ6:FT6"/>
    <mergeCell ref="FU6:GE6"/>
    <mergeCell ref="BO6:BY6"/>
    <mergeCell ref="BZ6:CJ6"/>
    <mergeCell ref="CK6:CU6"/>
    <mergeCell ref="CV6:DF6"/>
    <mergeCell ref="DG6:DQ6"/>
    <mergeCell ref="HM6:HW6"/>
    <mergeCell ref="HM5:HW5"/>
    <mergeCell ref="HX5:IH5"/>
    <mergeCell ref="II5:IS5"/>
    <mergeCell ref="IT5:IV5"/>
    <mergeCell ref="A6:K6"/>
    <mergeCell ref="L6:V6"/>
    <mergeCell ref="W6:AG6"/>
    <mergeCell ref="AH6:AR6"/>
    <mergeCell ref="AS6:BC6"/>
    <mergeCell ref="BD6:BN6"/>
    <mergeCell ref="EY5:FI5"/>
    <mergeCell ref="FJ5:FT5"/>
    <mergeCell ref="FU5:GE5"/>
    <mergeCell ref="GF5:GP5"/>
    <mergeCell ref="GQ5:HA5"/>
    <mergeCell ref="HB5:HL5"/>
    <mergeCell ref="CK5:CU5"/>
    <mergeCell ref="CV5:DF5"/>
    <mergeCell ref="DG5:DQ5"/>
    <mergeCell ref="DR5:EB5"/>
    <mergeCell ref="EC5:EM5"/>
    <mergeCell ref="EN5:EX5"/>
    <mergeCell ref="W5:AG5"/>
    <mergeCell ref="AH5:AR5"/>
    <mergeCell ref="IT4:IV4"/>
    <mergeCell ref="EC4:EM4"/>
    <mergeCell ref="EN4:EX4"/>
    <mergeCell ref="EY4:FI4"/>
    <mergeCell ref="FJ4:FT4"/>
    <mergeCell ref="FU4:GE4"/>
    <mergeCell ref="GF4:GP4"/>
    <mergeCell ref="BO4:BY4"/>
    <mergeCell ref="BZ4:CJ4"/>
    <mergeCell ref="CK4:CU4"/>
    <mergeCell ref="CV4:DF4"/>
    <mergeCell ref="DG4:DQ4"/>
    <mergeCell ref="DR4:EB4"/>
    <mergeCell ref="GQ4:HA4"/>
    <mergeCell ref="HB4:HL4"/>
    <mergeCell ref="HM4:HW4"/>
    <mergeCell ref="HX4:IH4"/>
    <mergeCell ref="II4:IS4"/>
    <mergeCell ref="HM3:HW3"/>
    <mergeCell ref="HX3:IH3"/>
    <mergeCell ref="II3:IS3"/>
    <mergeCell ref="IT3:IV3"/>
    <mergeCell ref="A4:K4"/>
    <mergeCell ref="L4:V4"/>
    <mergeCell ref="W4:AG4"/>
    <mergeCell ref="AH4:AR4"/>
    <mergeCell ref="AS4:BC4"/>
    <mergeCell ref="BD4:BN4"/>
    <mergeCell ref="EY3:FI3"/>
    <mergeCell ref="FJ3:FT3"/>
    <mergeCell ref="FU3:GE3"/>
    <mergeCell ref="GF3:GP3"/>
    <mergeCell ref="GQ3:HA3"/>
    <mergeCell ref="HB3:HL3"/>
    <mergeCell ref="CK3:CU3"/>
    <mergeCell ref="CV3:DF3"/>
    <mergeCell ref="DG3:DQ3"/>
    <mergeCell ref="DR3:EB3"/>
    <mergeCell ref="EC3:EM3"/>
    <mergeCell ref="EN3:EX3"/>
    <mergeCell ref="W3:AG3"/>
    <mergeCell ref="AH3:AR3"/>
    <mergeCell ref="AS3:BC3"/>
    <mergeCell ref="BD3:BN3"/>
    <mergeCell ref="BO3:BY3"/>
    <mergeCell ref="BZ3:CJ3"/>
    <mergeCell ref="B51:K51"/>
    <mergeCell ref="B52:K52"/>
    <mergeCell ref="B53:K53"/>
    <mergeCell ref="A2:K2"/>
    <mergeCell ref="A3:K3"/>
    <mergeCell ref="L3:V3"/>
    <mergeCell ref="A5:K5"/>
    <mergeCell ref="L5:V5"/>
    <mergeCell ref="A11:D11"/>
    <mergeCell ref="E11:K11"/>
    <mergeCell ref="AS5:BC5"/>
    <mergeCell ref="BD5:BN5"/>
    <mergeCell ref="BO5:BY5"/>
    <mergeCell ref="BZ5:CJ5"/>
    <mergeCell ref="A16:I16"/>
    <mergeCell ref="J16:K16"/>
    <mergeCell ref="A17:I17"/>
    <mergeCell ref="J17:K17"/>
    <mergeCell ref="A18:I18"/>
    <mergeCell ref="J18:K18"/>
  </mergeCells>
  <phoneticPr fontId="18" type="noConversion"/>
  <pageMargins left="0.39370078740157483" right="0.39370078740157483" top="0.39370078740157483" bottom="0.39370078740157483" header="0.31496062992125984" footer="0.19685039370078741"/>
  <pageSetup paperSize="9" scale="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zoomScaleNormal="100" workbookViewId="0">
      <selection activeCell="B14" sqref="B14:D14"/>
    </sheetView>
  </sheetViews>
  <sheetFormatPr defaultColWidth="8.90625" defaultRowHeight="17"/>
  <cols>
    <col min="1" max="1" width="5.453125" style="121" customWidth="1"/>
    <col min="2" max="2" width="8.6328125" style="121" customWidth="1"/>
    <col min="3" max="3" width="12.453125" style="121" customWidth="1"/>
    <col min="4" max="4" width="5.6328125" style="121" customWidth="1"/>
    <col min="5" max="5" width="13.08984375" style="121" customWidth="1"/>
    <col min="6" max="6" width="7.6328125" style="121" customWidth="1"/>
    <col min="7" max="7" width="15.26953125" style="121" customWidth="1"/>
    <col min="8" max="8" width="13.36328125" style="121" customWidth="1"/>
    <col min="9" max="9" width="13.453125" style="121" customWidth="1"/>
    <col min="10" max="10" width="10.08984375" style="121" customWidth="1"/>
    <col min="11" max="11" width="12.26953125" style="121" customWidth="1"/>
    <col min="12" max="12" width="11.08984375" style="121" customWidth="1"/>
    <col min="13" max="13" width="17.08984375" style="121" customWidth="1"/>
    <col min="14" max="14" width="16.453125" style="121" customWidth="1"/>
    <col min="15" max="15" width="8.90625" style="87"/>
    <col min="16" max="16" width="9.36328125" style="87" bestFit="1" customWidth="1"/>
    <col min="17" max="16384" width="8.90625" style="87"/>
  </cols>
  <sheetData>
    <row r="1" spans="1:14">
      <c r="A1" s="394" t="s">
        <v>8</v>
      </c>
      <c r="B1" s="392"/>
      <c r="C1" s="392"/>
      <c r="D1" s="392"/>
      <c r="E1" s="392"/>
      <c r="F1" s="392"/>
      <c r="G1" s="392"/>
      <c r="H1" s="392"/>
      <c r="I1" s="392"/>
      <c r="J1" s="392"/>
      <c r="K1" s="392"/>
      <c r="L1" s="392"/>
      <c r="M1" s="392"/>
      <c r="N1" s="392"/>
    </row>
    <row r="2" spans="1:14">
      <c r="A2" s="394" t="s">
        <v>119</v>
      </c>
      <c r="B2" s="392"/>
      <c r="C2" s="392"/>
      <c r="D2" s="392"/>
      <c r="E2" s="392"/>
      <c r="F2" s="392"/>
      <c r="G2" s="392"/>
      <c r="H2" s="392"/>
      <c r="I2" s="392"/>
      <c r="J2" s="392"/>
      <c r="K2" s="392"/>
      <c r="L2" s="392"/>
      <c r="M2" s="392"/>
      <c r="N2" s="392"/>
    </row>
    <row r="3" spans="1:14" s="88" customFormat="1" ht="15.5">
      <c r="A3" s="395" t="s">
        <v>51</v>
      </c>
      <c r="B3" s="396"/>
      <c r="C3" s="396"/>
      <c r="D3" s="396"/>
      <c r="E3" s="396"/>
      <c r="F3" s="396"/>
      <c r="G3" s="396"/>
      <c r="H3" s="396"/>
      <c r="I3" s="396"/>
      <c r="J3" s="396"/>
      <c r="K3" s="396"/>
      <c r="L3" s="396"/>
      <c r="M3" s="396"/>
      <c r="N3" s="396"/>
    </row>
    <row r="4" spans="1:14" s="88" customFormat="1" ht="15.5">
      <c r="A4" s="395" t="s">
        <v>120</v>
      </c>
      <c r="B4" s="396"/>
      <c r="C4" s="396"/>
      <c r="D4" s="396"/>
      <c r="E4" s="396"/>
      <c r="F4" s="396"/>
      <c r="G4" s="396"/>
      <c r="H4" s="396"/>
      <c r="I4" s="396"/>
      <c r="J4" s="396"/>
      <c r="K4" s="396"/>
      <c r="L4" s="396"/>
      <c r="M4" s="396"/>
      <c r="N4" s="396"/>
    </row>
    <row r="5" spans="1:14" s="90" customFormat="1" ht="24.75" customHeight="1">
      <c r="A5" s="476" t="s">
        <v>86</v>
      </c>
      <c r="B5" s="477"/>
      <c r="C5" s="481">
        <f>'第 I 節 i (1)'!C5</f>
        <v>0</v>
      </c>
      <c r="D5" s="480"/>
      <c r="E5" s="89" t="s">
        <v>87</v>
      </c>
      <c r="F5" s="483">
        <f>'第 I 節 i (1)'!C7</f>
        <v>0</v>
      </c>
      <c r="G5" s="484"/>
      <c r="H5" s="484"/>
      <c r="I5" s="484"/>
      <c r="J5" s="484"/>
      <c r="K5" s="484"/>
      <c r="L5" s="484"/>
      <c r="M5" s="484"/>
      <c r="N5" s="484"/>
    </row>
    <row r="6" spans="1:14" s="92" customFormat="1" ht="15" customHeight="1">
      <c r="A6" s="447" t="s">
        <v>88</v>
      </c>
      <c r="B6" s="448"/>
      <c r="C6" s="482"/>
      <c r="D6" s="393"/>
      <c r="E6" s="91" t="s">
        <v>89</v>
      </c>
      <c r="F6" s="485"/>
      <c r="G6" s="485"/>
      <c r="H6" s="485"/>
      <c r="I6" s="485"/>
      <c r="J6" s="485"/>
      <c r="K6" s="485"/>
      <c r="L6" s="485"/>
      <c r="M6" s="485"/>
      <c r="N6" s="485"/>
    </row>
    <row r="7" spans="1:14" s="92" customFormat="1" ht="18.75" customHeight="1">
      <c r="A7" s="447" t="s">
        <v>130</v>
      </c>
      <c r="B7" s="448"/>
      <c r="C7" s="449"/>
      <c r="D7" s="463">
        <f>總表!D5</f>
        <v>0</v>
      </c>
      <c r="E7" s="464"/>
      <c r="F7" s="464"/>
      <c r="G7" s="464"/>
      <c r="H7" s="464"/>
      <c r="I7" s="93" t="s">
        <v>90</v>
      </c>
      <c r="J7" s="486"/>
      <c r="K7" s="487"/>
      <c r="L7" s="487"/>
      <c r="M7" s="487"/>
      <c r="N7" s="487"/>
    </row>
    <row r="8" spans="1:14" s="92" customFormat="1" ht="15" customHeight="1">
      <c r="A8" s="447" t="s">
        <v>63</v>
      </c>
      <c r="B8" s="448"/>
      <c r="C8" s="449"/>
      <c r="D8" s="465"/>
      <c r="E8" s="465"/>
      <c r="F8" s="465"/>
      <c r="G8" s="465"/>
      <c r="H8" s="465"/>
      <c r="I8" s="94" t="s">
        <v>84</v>
      </c>
      <c r="J8" s="488"/>
      <c r="K8" s="488"/>
      <c r="L8" s="488"/>
      <c r="M8" s="488"/>
      <c r="N8" s="488"/>
    </row>
    <row r="9" spans="1:14" ht="10.5" customHeight="1">
      <c r="A9" s="450"/>
      <c r="B9" s="451"/>
      <c r="C9" s="451"/>
      <c r="D9" s="451"/>
      <c r="E9" s="451"/>
      <c r="F9" s="451"/>
      <c r="G9" s="451"/>
      <c r="H9" s="451"/>
      <c r="I9" s="451"/>
      <c r="J9" s="451"/>
      <c r="K9" s="451"/>
      <c r="L9" s="451"/>
      <c r="M9" s="451"/>
      <c r="N9" s="451"/>
    </row>
    <row r="10" spans="1:14" ht="31.5" customHeight="1">
      <c r="A10" s="444" t="s">
        <v>56</v>
      </c>
      <c r="B10" s="452" t="s">
        <v>85</v>
      </c>
      <c r="C10" s="453"/>
      <c r="D10" s="454"/>
      <c r="E10" s="444" t="s">
        <v>57</v>
      </c>
      <c r="F10" s="444" t="s">
        <v>54</v>
      </c>
      <c r="G10" s="444" t="s">
        <v>55</v>
      </c>
      <c r="H10" s="444" t="s">
        <v>231</v>
      </c>
      <c r="I10" s="444" t="s">
        <v>91</v>
      </c>
      <c r="J10" s="444" t="s">
        <v>92</v>
      </c>
      <c r="K10" s="444" t="s">
        <v>93</v>
      </c>
      <c r="L10" s="457" t="s">
        <v>94</v>
      </c>
      <c r="M10" s="458"/>
      <c r="N10" s="459" t="s">
        <v>224</v>
      </c>
    </row>
    <row r="11" spans="1:14" ht="22.5" customHeight="1">
      <c r="A11" s="445"/>
      <c r="B11" s="455"/>
      <c r="C11" s="400"/>
      <c r="D11" s="456"/>
      <c r="E11" s="445"/>
      <c r="F11" s="445"/>
      <c r="G11" s="445"/>
      <c r="H11" s="445"/>
      <c r="I11" s="445"/>
      <c r="J11" s="445"/>
      <c r="K11" s="445"/>
      <c r="L11" s="461" t="s">
        <v>95</v>
      </c>
      <c r="M11" s="462"/>
      <c r="N11" s="460"/>
    </row>
    <row r="12" spans="1:14" ht="21" customHeight="1">
      <c r="A12" s="440" t="s">
        <v>50</v>
      </c>
      <c r="B12" s="466" t="s">
        <v>96</v>
      </c>
      <c r="C12" s="467"/>
      <c r="D12" s="468"/>
      <c r="E12" s="95" t="s">
        <v>58</v>
      </c>
      <c r="F12" s="440" t="s">
        <v>59</v>
      </c>
      <c r="G12" s="96" t="s">
        <v>60</v>
      </c>
      <c r="H12" s="440" t="s">
        <v>232</v>
      </c>
      <c r="I12" s="489" t="s">
        <v>61</v>
      </c>
      <c r="J12" s="440" t="s">
        <v>97</v>
      </c>
      <c r="K12" s="442" t="s">
        <v>62</v>
      </c>
      <c r="L12" s="478" t="s">
        <v>98</v>
      </c>
      <c r="M12" s="97" t="s">
        <v>99</v>
      </c>
      <c r="N12" s="442" t="s">
        <v>100</v>
      </c>
    </row>
    <row r="13" spans="1:14" ht="18.75" customHeight="1">
      <c r="A13" s="441"/>
      <c r="B13" s="469"/>
      <c r="C13" s="470"/>
      <c r="D13" s="471"/>
      <c r="E13" s="98" t="s">
        <v>101</v>
      </c>
      <c r="F13" s="472"/>
      <c r="G13" s="98" t="s">
        <v>101</v>
      </c>
      <c r="H13" s="441"/>
      <c r="I13" s="490"/>
      <c r="J13" s="441"/>
      <c r="K13" s="443"/>
      <c r="L13" s="479"/>
      <c r="M13" s="99" t="s">
        <v>102</v>
      </c>
      <c r="N13" s="446"/>
    </row>
    <row r="14" spans="1:14" s="108" customFormat="1" ht="24.75" customHeight="1">
      <c r="A14" s="100" t="s">
        <v>103</v>
      </c>
      <c r="B14" s="439"/>
      <c r="C14" s="437"/>
      <c r="D14" s="438"/>
      <c r="E14" s="101">
        <v>0</v>
      </c>
      <c r="F14" s="102">
        <v>0</v>
      </c>
      <c r="G14" s="125">
        <f>E14*F14</f>
        <v>0</v>
      </c>
      <c r="H14" s="103"/>
      <c r="I14" s="104"/>
      <c r="J14" s="105"/>
      <c r="K14" s="103"/>
      <c r="L14" s="106"/>
      <c r="M14" s="107"/>
      <c r="N14" s="433"/>
    </row>
    <row r="15" spans="1:14" s="108" customFormat="1" ht="24.75" customHeight="1">
      <c r="A15" s="100" t="s">
        <v>104</v>
      </c>
      <c r="B15" s="436"/>
      <c r="C15" s="437"/>
      <c r="D15" s="438"/>
      <c r="E15" s="101">
        <v>0</v>
      </c>
      <c r="F15" s="102">
        <v>0</v>
      </c>
      <c r="G15" s="125">
        <f t="shared" ref="G15:G21" si="0">E15*F15</f>
        <v>0</v>
      </c>
      <c r="H15" s="103"/>
      <c r="I15" s="104"/>
      <c r="J15" s="105"/>
      <c r="K15" s="103"/>
      <c r="L15" s="106"/>
      <c r="M15" s="107"/>
      <c r="N15" s="434"/>
    </row>
    <row r="16" spans="1:14" s="108" customFormat="1" ht="24.75" customHeight="1">
      <c r="A16" s="100" t="s">
        <v>105</v>
      </c>
      <c r="B16" s="436"/>
      <c r="C16" s="437"/>
      <c r="D16" s="438"/>
      <c r="E16" s="101">
        <v>0</v>
      </c>
      <c r="F16" s="102">
        <v>0</v>
      </c>
      <c r="G16" s="125">
        <f t="shared" si="0"/>
        <v>0</v>
      </c>
      <c r="H16" s="103"/>
      <c r="I16" s="104"/>
      <c r="J16" s="105"/>
      <c r="K16" s="103"/>
      <c r="L16" s="106"/>
      <c r="M16" s="107"/>
      <c r="N16" s="434"/>
    </row>
    <row r="17" spans="1:16" s="108" customFormat="1" ht="24.75" customHeight="1">
      <c r="A17" s="100" t="s">
        <v>106</v>
      </c>
      <c r="B17" s="436"/>
      <c r="C17" s="437"/>
      <c r="D17" s="438"/>
      <c r="E17" s="101">
        <v>0</v>
      </c>
      <c r="F17" s="102">
        <v>0</v>
      </c>
      <c r="G17" s="125">
        <f t="shared" si="0"/>
        <v>0</v>
      </c>
      <c r="H17" s="103"/>
      <c r="I17" s="104"/>
      <c r="J17" s="105"/>
      <c r="K17" s="103"/>
      <c r="L17" s="106"/>
      <c r="M17" s="107"/>
      <c r="N17" s="434"/>
    </row>
    <row r="18" spans="1:16" s="108" customFormat="1" ht="24.75" customHeight="1">
      <c r="A18" s="100" t="s">
        <v>107</v>
      </c>
      <c r="B18" s="436"/>
      <c r="C18" s="437"/>
      <c r="D18" s="438"/>
      <c r="E18" s="101">
        <v>0</v>
      </c>
      <c r="F18" s="102">
        <v>0</v>
      </c>
      <c r="G18" s="125">
        <f t="shared" si="0"/>
        <v>0</v>
      </c>
      <c r="H18" s="103"/>
      <c r="I18" s="104"/>
      <c r="J18" s="105"/>
      <c r="K18" s="103"/>
      <c r="L18" s="106"/>
      <c r="M18" s="107"/>
      <c r="N18" s="434"/>
    </row>
    <row r="19" spans="1:16" s="108" customFormat="1" ht="24.75" customHeight="1">
      <c r="A19" s="100" t="s">
        <v>108</v>
      </c>
      <c r="B19" s="436"/>
      <c r="C19" s="437"/>
      <c r="D19" s="438"/>
      <c r="E19" s="101">
        <v>0</v>
      </c>
      <c r="F19" s="102">
        <v>0</v>
      </c>
      <c r="G19" s="125">
        <f t="shared" si="0"/>
        <v>0</v>
      </c>
      <c r="H19" s="103"/>
      <c r="I19" s="104"/>
      <c r="J19" s="105"/>
      <c r="K19" s="103"/>
      <c r="L19" s="106"/>
      <c r="M19" s="107"/>
      <c r="N19" s="434"/>
    </row>
    <row r="20" spans="1:16" s="108" customFormat="1" ht="24.75" customHeight="1">
      <c r="A20" s="100" t="s">
        <v>109</v>
      </c>
      <c r="B20" s="436"/>
      <c r="C20" s="437"/>
      <c r="D20" s="438"/>
      <c r="E20" s="101">
        <v>0</v>
      </c>
      <c r="F20" s="102">
        <v>0</v>
      </c>
      <c r="G20" s="125">
        <f t="shared" si="0"/>
        <v>0</v>
      </c>
      <c r="H20" s="103"/>
      <c r="I20" s="104"/>
      <c r="J20" s="105"/>
      <c r="K20" s="103"/>
      <c r="L20" s="106"/>
      <c r="M20" s="107"/>
      <c r="N20" s="434"/>
    </row>
    <row r="21" spans="1:16" s="108" customFormat="1" ht="24.75" customHeight="1">
      <c r="A21" s="100" t="s">
        <v>110</v>
      </c>
      <c r="B21" s="436"/>
      <c r="C21" s="437"/>
      <c r="D21" s="438"/>
      <c r="E21" s="101">
        <v>0</v>
      </c>
      <c r="F21" s="102">
        <v>0</v>
      </c>
      <c r="G21" s="125">
        <f t="shared" si="0"/>
        <v>0</v>
      </c>
      <c r="H21" s="103"/>
      <c r="I21" s="104"/>
      <c r="J21" s="105"/>
      <c r="K21" s="103"/>
      <c r="L21" s="106"/>
      <c r="M21" s="107"/>
      <c r="N21" s="435"/>
    </row>
    <row r="22" spans="1:16" s="111" customFormat="1" ht="25.5" customHeight="1" thickBot="1">
      <c r="A22" s="474" t="s">
        <v>111</v>
      </c>
      <c r="B22" s="474"/>
      <c r="C22" s="474"/>
      <c r="D22" s="474"/>
      <c r="E22" s="474"/>
      <c r="F22" s="474"/>
      <c r="G22" s="109">
        <f>SUM(G14:G21)</f>
        <v>0</v>
      </c>
      <c r="H22" s="110" t="s">
        <v>52</v>
      </c>
      <c r="I22" s="426"/>
      <c r="J22" s="427"/>
      <c r="K22" s="427"/>
      <c r="L22" s="427"/>
      <c r="M22" s="427"/>
      <c r="N22" s="427"/>
    </row>
    <row r="23" spans="1:16" ht="6.75" customHeight="1" thickTop="1">
      <c r="A23" s="392"/>
      <c r="B23" s="393"/>
      <c r="C23" s="393"/>
      <c r="D23" s="393"/>
      <c r="E23" s="393"/>
      <c r="F23" s="393"/>
      <c r="G23" s="393"/>
      <c r="H23" s="393"/>
      <c r="I23" s="393"/>
      <c r="J23" s="393"/>
      <c r="K23" s="393"/>
      <c r="L23" s="393"/>
      <c r="M23" s="393"/>
      <c r="N23" s="393"/>
    </row>
    <row r="24" spans="1:16" ht="16.5" customHeight="1">
      <c r="A24" s="112" t="s">
        <v>0</v>
      </c>
      <c r="B24" s="428" t="s">
        <v>127</v>
      </c>
      <c r="C24" s="428"/>
      <c r="D24" s="428"/>
      <c r="E24" s="393"/>
      <c r="F24" s="393"/>
      <c r="G24" s="393"/>
      <c r="H24" s="393"/>
      <c r="I24" s="393"/>
      <c r="J24" s="393"/>
      <c r="K24" s="393"/>
      <c r="L24" s="393"/>
      <c r="M24" s="393"/>
      <c r="N24" s="393"/>
    </row>
    <row r="25" spans="1:16" ht="16.5" customHeight="1">
      <c r="A25" s="113"/>
      <c r="B25" s="429" t="s">
        <v>131</v>
      </c>
      <c r="C25" s="429"/>
      <c r="D25" s="429"/>
      <c r="E25" s="430"/>
      <c r="F25" s="430"/>
      <c r="G25" s="430"/>
      <c r="H25" s="430"/>
      <c r="I25" s="430"/>
      <c r="J25" s="393"/>
      <c r="K25" s="393"/>
      <c r="L25" s="394" t="s">
        <v>112</v>
      </c>
      <c r="M25" s="431"/>
      <c r="N25" s="431"/>
    </row>
    <row r="26" spans="1:16" ht="16.5" customHeight="1">
      <c r="A26" s="114" t="s">
        <v>233</v>
      </c>
      <c r="B26" s="115" t="s">
        <v>235</v>
      </c>
      <c r="C26" s="116"/>
      <c r="D26" s="116"/>
      <c r="E26" s="117"/>
      <c r="F26" s="117"/>
      <c r="G26" s="117"/>
      <c r="H26" s="117"/>
      <c r="I26" s="117"/>
      <c r="J26" s="118"/>
      <c r="K26" s="118"/>
      <c r="L26" s="119"/>
      <c r="M26" s="120"/>
      <c r="N26" s="120"/>
    </row>
    <row r="27" spans="1:16" ht="16.5" customHeight="1">
      <c r="B27" s="122" t="s">
        <v>234</v>
      </c>
      <c r="C27" s="116"/>
      <c r="D27" s="116"/>
      <c r="E27" s="117"/>
      <c r="F27" s="117"/>
      <c r="G27" s="117"/>
      <c r="H27" s="117"/>
      <c r="I27" s="117"/>
      <c r="J27" s="118"/>
      <c r="K27" s="118"/>
      <c r="L27" s="119"/>
      <c r="M27" s="120"/>
      <c r="N27" s="120"/>
    </row>
    <row r="28" spans="1:16" ht="19.5" customHeight="1">
      <c r="A28" s="475" t="s">
        <v>113</v>
      </c>
      <c r="B28" s="393"/>
      <c r="C28" s="393"/>
      <c r="D28" s="393"/>
      <c r="E28" s="393"/>
      <c r="F28" s="393"/>
      <c r="G28" s="393"/>
      <c r="H28" s="393"/>
      <c r="I28" s="393"/>
      <c r="J28" s="393"/>
      <c r="K28" s="393"/>
      <c r="L28" s="412" t="s">
        <v>114</v>
      </c>
      <c r="M28" s="405"/>
      <c r="N28" s="405"/>
      <c r="P28" s="123"/>
    </row>
    <row r="29" spans="1:16" s="124" customFormat="1" ht="6" customHeight="1">
      <c r="A29" s="393"/>
      <c r="B29" s="393"/>
      <c r="C29" s="393"/>
      <c r="D29" s="393"/>
      <c r="E29" s="393"/>
      <c r="F29" s="393"/>
      <c r="G29" s="393"/>
      <c r="H29" s="393"/>
      <c r="I29" s="393"/>
      <c r="J29" s="393"/>
      <c r="K29" s="393"/>
      <c r="L29" s="413"/>
      <c r="M29" s="414"/>
      <c r="N29" s="414"/>
    </row>
    <row r="30" spans="1:16" ht="16.5" customHeight="1">
      <c r="A30" s="432" t="s">
        <v>50</v>
      </c>
      <c r="B30" s="416" t="s">
        <v>53</v>
      </c>
      <c r="C30" s="417"/>
      <c r="D30" s="418"/>
      <c r="E30" s="422" t="s">
        <v>115</v>
      </c>
      <c r="F30" s="422"/>
      <c r="G30" s="398"/>
      <c r="H30" s="399" t="s">
        <v>116</v>
      </c>
      <c r="I30" s="400"/>
      <c r="J30" s="400"/>
      <c r="K30" s="400"/>
      <c r="L30" s="414"/>
      <c r="M30" s="414"/>
      <c r="N30" s="414"/>
    </row>
    <row r="31" spans="1:16" ht="16.5" customHeight="1">
      <c r="A31" s="432"/>
      <c r="B31" s="419"/>
      <c r="C31" s="420"/>
      <c r="D31" s="421"/>
      <c r="E31" s="422"/>
      <c r="F31" s="422"/>
      <c r="G31" s="398"/>
      <c r="H31" s="404" t="s">
        <v>64</v>
      </c>
      <c r="I31" s="405"/>
      <c r="J31" s="405"/>
      <c r="K31" s="405"/>
      <c r="L31" s="415"/>
      <c r="M31" s="415"/>
      <c r="N31" s="415"/>
    </row>
    <row r="32" spans="1:16" ht="14.25" customHeight="1">
      <c r="A32" s="473"/>
      <c r="B32" s="406"/>
      <c r="C32" s="407"/>
      <c r="D32" s="408"/>
      <c r="E32" s="397"/>
      <c r="F32" s="397"/>
      <c r="G32" s="398"/>
      <c r="H32" s="399" t="s">
        <v>117</v>
      </c>
      <c r="I32" s="400"/>
      <c r="J32" s="400"/>
      <c r="K32" s="400"/>
      <c r="L32" s="401"/>
      <c r="M32" s="402"/>
      <c r="N32" s="402"/>
    </row>
    <row r="33" spans="1:14" ht="14.25" customHeight="1">
      <c r="A33" s="473"/>
      <c r="B33" s="409"/>
      <c r="C33" s="410"/>
      <c r="D33" s="411"/>
      <c r="E33" s="397"/>
      <c r="F33" s="397"/>
      <c r="G33" s="398"/>
      <c r="H33" s="404" t="s">
        <v>65</v>
      </c>
      <c r="I33" s="405"/>
      <c r="J33" s="405"/>
      <c r="K33" s="405"/>
      <c r="L33" s="403"/>
      <c r="M33" s="403"/>
      <c r="N33" s="403"/>
    </row>
    <row r="34" spans="1:14" ht="14.25" customHeight="1">
      <c r="A34" s="473"/>
      <c r="B34" s="406"/>
      <c r="C34" s="407"/>
      <c r="D34" s="408"/>
      <c r="E34" s="397"/>
      <c r="F34" s="397"/>
      <c r="G34" s="398"/>
      <c r="H34" s="399" t="s">
        <v>165</v>
      </c>
      <c r="I34" s="400"/>
      <c r="J34" s="400"/>
      <c r="K34" s="400"/>
      <c r="L34" s="401"/>
      <c r="M34" s="402"/>
      <c r="N34" s="402"/>
    </row>
    <row r="35" spans="1:14" ht="14.25" customHeight="1">
      <c r="A35" s="473"/>
      <c r="B35" s="409"/>
      <c r="C35" s="410"/>
      <c r="D35" s="411"/>
      <c r="E35" s="397"/>
      <c r="F35" s="397"/>
      <c r="G35" s="398"/>
      <c r="H35" s="404" t="s">
        <v>166</v>
      </c>
      <c r="I35" s="405"/>
      <c r="J35" s="405"/>
      <c r="K35" s="405"/>
      <c r="L35" s="403"/>
      <c r="M35" s="403"/>
      <c r="N35" s="403"/>
    </row>
    <row r="36" spans="1:14" ht="14.25" customHeight="1">
      <c r="A36" s="473"/>
      <c r="B36" s="406"/>
      <c r="C36" s="407"/>
      <c r="D36" s="408"/>
      <c r="E36" s="397"/>
      <c r="F36" s="397"/>
      <c r="G36" s="398"/>
      <c r="H36" s="399" t="s">
        <v>118</v>
      </c>
      <c r="I36" s="400"/>
      <c r="J36" s="400"/>
      <c r="K36" s="400"/>
      <c r="L36" s="423"/>
      <c r="M36" s="424"/>
      <c r="N36" s="424"/>
    </row>
    <row r="37" spans="1:14" ht="14.25" customHeight="1">
      <c r="A37" s="473"/>
      <c r="B37" s="409"/>
      <c r="C37" s="410"/>
      <c r="D37" s="411"/>
      <c r="E37" s="397"/>
      <c r="F37" s="397"/>
      <c r="G37" s="398"/>
      <c r="H37" s="404" t="s">
        <v>66</v>
      </c>
      <c r="I37" s="405"/>
      <c r="J37" s="405"/>
      <c r="K37" s="405"/>
      <c r="L37" s="425"/>
      <c r="M37" s="425"/>
      <c r="N37" s="425"/>
    </row>
    <row r="38" spans="1:14">
      <c r="A38" s="392"/>
      <c r="B38" s="393"/>
      <c r="C38" s="393"/>
      <c r="D38" s="393"/>
      <c r="E38" s="393"/>
      <c r="F38" s="393"/>
      <c r="G38" s="393"/>
      <c r="H38" s="393"/>
      <c r="I38" s="393"/>
      <c r="J38" s="393"/>
      <c r="K38" s="393"/>
      <c r="L38" s="393"/>
      <c r="M38" s="393"/>
      <c r="N38" s="393"/>
    </row>
  </sheetData>
  <sheetProtection selectLockedCells="1"/>
  <dataConsolidate/>
  <mergeCells count="77">
    <mergeCell ref="A12:A13"/>
    <mergeCell ref="E10:E11"/>
    <mergeCell ref="A1:N1"/>
    <mergeCell ref="A6:B6"/>
    <mergeCell ref="A5:B5"/>
    <mergeCell ref="L12:L13"/>
    <mergeCell ref="D5:D6"/>
    <mergeCell ref="C5:C6"/>
    <mergeCell ref="F5:N6"/>
    <mergeCell ref="A7:C7"/>
    <mergeCell ref="F10:F11"/>
    <mergeCell ref="A10:A11"/>
    <mergeCell ref="J7:N8"/>
    <mergeCell ref="H12:H13"/>
    <mergeCell ref="I12:I13"/>
    <mergeCell ref="G10:G11"/>
    <mergeCell ref="A36:A37"/>
    <mergeCell ref="A32:A33"/>
    <mergeCell ref="A34:A35"/>
    <mergeCell ref="A22:F22"/>
    <mergeCell ref="B34:D35"/>
    <mergeCell ref="A28:K29"/>
    <mergeCell ref="H37:K37"/>
    <mergeCell ref="J12:J13"/>
    <mergeCell ref="K12:K13"/>
    <mergeCell ref="H10:H11"/>
    <mergeCell ref="N12:N13"/>
    <mergeCell ref="A8:C8"/>
    <mergeCell ref="A9:N9"/>
    <mergeCell ref="B10:D11"/>
    <mergeCell ref="J10:J11"/>
    <mergeCell ref="K10:K11"/>
    <mergeCell ref="L10:M10"/>
    <mergeCell ref="N10:N11"/>
    <mergeCell ref="L11:M11"/>
    <mergeCell ref="I10:I11"/>
    <mergeCell ref="D7:H8"/>
    <mergeCell ref="B12:D13"/>
    <mergeCell ref="F12:F13"/>
    <mergeCell ref="N14:N21"/>
    <mergeCell ref="B15:D15"/>
    <mergeCell ref="B16:D16"/>
    <mergeCell ref="B17:D17"/>
    <mergeCell ref="B18:D18"/>
    <mergeCell ref="B19:D19"/>
    <mergeCell ref="B20:D20"/>
    <mergeCell ref="B21:D21"/>
    <mergeCell ref="B14:D14"/>
    <mergeCell ref="L32:N33"/>
    <mergeCell ref="H33:K33"/>
    <mergeCell ref="I22:N22"/>
    <mergeCell ref="A23:N23"/>
    <mergeCell ref="B24:N24"/>
    <mergeCell ref="B25:K25"/>
    <mergeCell ref="L25:N25"/>
    <mergeCell ref="A30:A31"/>
    <mergeCell ref="H30:K30"/>
    <mergeCell ref="H31:K31"/>
    <mergeCell ref="B32:D33"/>
    <mergeCell ref="E32:G33"/>
    <mergeCell ref="H32:K32"/>
    <mergeCell ref="A38:N38"/>
    <mergeCell ref="A2:N2"/>
    <mergeCell ref="A3:N3"/>
    <mergeCell ref="A4:N4"/>
    <mergeCell ref="E34:G35"/>
    <mergeCell ref="H34:K34"/>
    <mergeCell ref="L34:N35"/>
    <mergeCell ref="H35:K35"/>
    <mergeCell ref="B36:D37"/>
    <mergeCell ref="E36:G37"/>
    <mergeCell ref="L28:N28"/>
    <mergeCell ref="L29:N31"/>
    <mergeCell ref="B30:D31"/>
    <mergeCell ref="E30:G31"/>
    <mergeCell ref="H36:K36"/>
    <mergeCell ref="L36:N37"/>
  </mergeCells>
  <phoneticPr fontId="18" type="noConversion"/>
  <dataValidations count="1">
    <dataValidation errorStyle="information" allowBlank="1" showInputMessage="1" showErrorMessage="1" error="請注意”資產記錄表”的總計與”財政總結和計劃完成證明書/聲明”的設備開支不符。_x000a_有關差異的明細，請電郵至優質教育基金秘書處。_x000a__x000a_「資產」指成本在港幣 1,000 元或以上的每項有形資產，而有關資產是：_x000a_(甲) 為達到或有助達到計劃所訂目標及為推行計劃而獲取或購買的器材；以及(乙) 預期在基金計劃涵蓋期間完結後仍可繼續使用的耐用物品 。" sqref="A14:G22"/>
  </dataValidations>
  <pageMargins left="0.39370078740157483" right="0.39370078740157483" top="0.39370078740157483" bottom="0.39370078740157483" header="0.31496062992125984" footer="0.19685039370078741"/>
  <pageSetup paperSize="9" scale="80" orientation="landscape" r:id="rId1"/>
  <extLst>
    <ext xmlns:x14="http://schemas.microsoft.com/office/spreadsheetml/2009/9/main" uri="{78C0D931-6437-407d-A8EE-F0AAD7539E65}">
      <x14:conditionalFormattings>
        <x14:conditionalFormatting xmlns:xm="http://schemas.microsoft.com/office/excel/2006/main">
          <x14:cfRule type="cellIs" priority="2" operator="notEqual" id="{3B3A4E75-48A7-4F52-A742-CF04AE81E8E0}">
            <xm:f>計劃完成證明書!$J$26</xm:f>
            <x14:dxf>
              <font>
                <color rgb="FFFF0000"/>
              </font>
              <fill>
                <patternFill patternType="none">
                  <bgColor auto="1"/>
                </patternFill>
              </fill>
            </x14:dxf>
          </x14:cfRule>
          <xm:sqref>G22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177</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總表!B33</f>
        <v/>
      </c>
      <c r="D11" s="16" t="s">
        <v>17</v>
      </c>
      <c r="E11" s="15" t="str">
        <f>總表!C33</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B18:E18"/>
    <mergeCell ref="B19:E19"/>
    <mergeCell ref="B24:C24"/>
    <mergeCell ref="B22:C23"/>
    <mergeCell ref="E22:E23"/>
    <mergeCell ref="B32:E32"/>
    <mergeCell ref="B31:E31"/>
    <mergeCell ref="B30:E30"/>
    <mergeCell ref="A30:A32"/>
    <mergeCell ref="A2:E2"/>
    <mergeCell ref="A3:E3"/>
    <mergeCell ref="A4:E4"/>
    <mergeCell ref="A5:B5"/>
    <mergeCell ref="B15:E15"/>
    <mergeCell ref="B16:E16"/>
    <mergeCell ref="B17:E17"/>
    <mergeCell ref="A11:B11"/>
    <mergeCell ref="A13:B13"/>
    <mergeCell ref="A14:C14"/>
    <mergeCell ref="C7:E9"/>
    <mergeCell ref="A7:B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(1)'!A3:E3</f>
        <v>第一期中期財政報告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(1)'!C5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(1)'!C7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(1)'!C11</f>
        <v/>
      </c>
      <c r="E13" s="153" t="s">
        <v>16</v>
      </c>
      <c r="F13" s="152" t="str">
        <f>+'第 I 節 i (1)'!E11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192</v>
      </c>
      <c r="B20" s="127"/>
      <c r="C20" s="181"/>
      <c r="D20" s="188"/>
      <c r="E20" s="183"/>
      <c r="F20" s="189"/>
      <c r="G20" s="190"/>
      <c r="H20" s="191"/>
    </row>
    <row r="21" spans="1:8" s="171" customFormat="1" ht="24" customHeight="1">
      <c r="A21" s="180" t="s">
        <v>36</v>
      </c>
      <c r="B21" s="127"/>
      <c r="C21" s="181"/>
      <c r="D21" s="188">
        <f>總表!G27</f>
        <v>0</v>
      </c>
      <c r="E21" s="183"/>
      <c r="F21" s="240">
        <v>0</v>
      </c>
      <c r="G21" s="192"/>
      <c r="H21" s="245">
        <f>+F21+G21</f>
        <v>0</v>
      </c>
    </row>
    <row r="22" spans="1:8" s="171" customFormat="1" ht="24" customHeight="1">
      <c r="A22" s="180" t="s">
        <v>37</v>
      </c>
      <c r="B22" s="127"/>
      <c r="C22" s="181"/>
      <c r="D22" s="188">
        <v>0</v>
      </c>
      <c r="E22" s="183"/>
      <c r="F22" s="240">
        <v>0</v>
      </c>
      <c r="G22" s="192"/>
      <c r="H22" s="245">
        <f>+F22+G22</f>
        <v>0</v>
      </c>
    </row>
    <row r="23" spans="1:8" s="171" customFormat="1" ht="24" customHeight="1">
      <c r="A23" s="180" t="s">
        <v>38</v>
      </c>
      <c r="B23" s="127"/>
      <c r="C23" s="181"/>
      <c r="D23" s="188">
        <v>0</v>
      </c>
      <c r="E23" s="183"/>
      <c r="F23" s="240">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v>0</v>
      </c>
      <c r="G27" s="192"/>
      <c r="H27" s="245">
        <f t="shared" ref="H27:H32" si="0">+F27+G27</f>
        <v>0</v>
      </c>
    </row>
    <row r="28" spans="1:8" s="171" customFormat="1" ht="24" customHeight="1">
      <c r="A28" s="180" t="s">
        <v>40</v>
      </c>
      <c r="B28" s="127"/>
      <c r="C28" s="181"/>
      <c r="D28" s="188">
        <f>總表!G21</f>
        <v>0</v>
      </c>
      <c r="E28" s="183"/>
      <c r="F28" s="240">
        <v>0</v>
      </c>
      <c r="G28" s="192"/>
      <c r="H28" s="245">
        <f t="shared" si="0"/>
        <v>0</v>
      </c>
    </row>
    <row r="29" spans="1:8" s="171" customFormat="1" ht="24" customHeight="1">
      <c r="A29" s="180" t="s">
        <v>41</v>
      </c>
      <c r="B29" s="127"/>
      <c r="C29" s="181"/>
      <c r="D29" s="188">
        <f>總表!G22</f>
        <v>0</v>
      </c>
      <c r="E29" s="183"/>
      <c r="F29" s="240">
        <v>0</v>
      </c>
      <c r="G29" s="192"/>
      <c r="H29" s="245">
        <f t="shared" si="0"/>
        <v>0</v>
      </c>
    </row>
    <row r="30" spans="1:8" s="171" customFormat="1" ht="24" customHeight="1">
      <c r="A30" s="180" t="s">
        <v>42</v>
      </c>
      <c r="B30" s="209"/>
      <c r="C30" s="181"/>
      <c r="D30" s="188">
        <f>總表!G23</f>
        <v>0</v>
      </c>
      <c r="E30" s="183"/>
      <c r="F30" s="240">
        <v>0</v>
      </c>
      <c r="G30" s="192"/>
      <c r="H30" s="245">
        <f t="shared" si="0"/>
        <v>0</v>
      </c>
    </row>
    <row r="31" spans="1:8" s="171" customFormat="1" ht="24" customHeight="1">
      <c r="A31" s="180" t="s">
        <v>43</v>
      </c>
      <c r="B31" s="127"/>
      <c r="C31" s="181"/>
      <c r="D31" s="188">
        <f>總表!G24</f>
        <v>0</v>
      </c>
      <c r="E31" s="183"/>
      <c r="F31" s="240">
        <v>0</v>
      </c>
      <c r="G31" s="192"/>
      <c r="H31" s="245">
        <f t="shared" si="0"/>
        <v>0</v>
      </c>
    </row>
    <row r="32" spans="1:8" s="179" customFormat="1" ht="40.5" customHeight="1">
      <c r="A32" s="299" t="s">
        <v>121</v>
      </c>
      <c r="B32" s="300"/>
      <c r="C32" s="301"/>
      <c r="D32" s="210">
        <f>總表!G25</f>
        <v>0</v>
      </c>
      <c r="E32" s="211"/>
      <c r="F32" s="244">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8zPEeNasGyvGd0Xx8+wiTBSeHkkNNNE6voTFFHUXg+yQ9FPIKfe+yu016m1uZLvQL+GLK1F/NCCw7BKpTLgpJQ==" saltValue="kbQ46u4tktAA81DM9KVgZQ==" spinCount="100000" sheet="1" formatCells="0" formatColumns="0" formatRows="0" insertColumns="0" insertRows="0" insertHyperlinks="0" deleteColumns="0" deleteRows="0" selectLockedCells="1" sort="0" autoFilter="0" pivotTables="0"/>
  <mergeCells count="14">
    <mergeCell ref="B44:H44"/>
    <mergeCell ref="B43:H43"/>
    <mergeCell ref="B42:H42"/>
    <mergeCell ref="B41:H41"/>
    <mergeCell ref="D9:H11"/>
    <mergeCell ref="A9:B11"/>
    <mergeCell ref="A2:H2"/>
    <mergeCell ref="A4:H4"/>
    <mergeCell ref="B40:H40"/>
    <mergeCell ref="A3:H3"/>
    <mergeCell ref="F16:H16"/>
    <mergeCell ref="F36:G36"/>
    <mergeCell ref="A32:C32"/>
    <mergeCell ref="F37:H37"/>
  </mergeCells>
  <phoneticPr fontId="4"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179</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總表!B34</f>
        <v/>
      </c>
      <c r="D11" s="16" t="s">
        <v>16</v>
      </c>
      <c r="E11" s="15" t="str">
        <f>總表!C34</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(2)'!A3:E3</f>
        <v>第二期中期財政報告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(2)'!C5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(2)'!C7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(2)'!C11</f>
        <v/>
      </c>
      <c r="E13" s="153" t="s">
        <v>16</v>
      </c>
      <c r="F13" s="152" t="str">
        <f>+'第 I 節 i (2)'!E11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(1)'!H21</f>
        <v>0</v>
      </c>
      <c r="G21" s="192"/>
      <c r="H21" s="245">
        <f>+F21+G21</f>
        <v>0</v>
      </c>
    </row>
    <row r="22" spans="1:8" s="171" customFormat="1" ht="24" customHeight="1">
      <c r="A22" s="180" t="s">
        <v>37</v>
      </c>
      <c r="B22" s="127"/>
      <c r="C22" s="181"/>
      <c r="D22" s="188">
        <v>0</v>
      </c>
      <c r="E22" s="183"/>
      <c r="F22" s="240">
        <f>'第 I 節 ii (1)'!H22</f>
        <v>0</v>
      </c>
      <c r="G22" s="192"/>
      <c r="H22" s="245">
        <f>+F22+G22</f>
        <v>0</v>
      </c>
    </row>
    <row r="23" spans="1:8" s="171" customFormat="1" ht="24" customHeight="1">
      <c r="A23" s="180" t="s">
        <v>38</v>
      </c>
      <c r="B23" s="127"/>
      <c r="C23" s="181"/>
      <c r="D23" s="188">
        <v>0</v>
      </c>
      <c r="E23" s="183"/>
      <c r="F23" s="240">
        <f>'第 I 節 ii (1)'!H23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(1)'!H27</f>
        <v>0</v>
      </c>
      <c r="G27" s="192"/>
      <c r="H27" s="245">
        <f t="shared" ref="H27:H32" si="0">+F27+G27</f>
        <v>0</v>
      </c>
    </row>
    <row r="28" spans="1:8" s="171" customFormat="1" ht="24" customHeight="1">
      <c r="A28" s="180" t="s">
        <v>40</v>
      </c>
      <c r="B28" s="127"/>
      <c r="C28" s="181"/>
      <c r="D28" s="188">
        <f>總表!G21</f>
        <v>0</v>
      </c>
      <c r="E28" s="183"/>
      <c r="F28" s="240">
        <f>'第 I 節 ii (1)'!H28</f>
        <v>0</v>
      </c>
      <c r="G28" s="192"/>
      <c r="H28" s="245">
        <f t="shared" si="0"/>
        <v>0</v>
      </c>
    </row>
    <row r="29" spans="1:8" s="171" customFormat="1" ht="24" customHeight="1">
      <c r="A29" s="180" t="s">
        <v>41</v>
      </c>
      <c r="B29" s="127"/>
      <c r="C29" s="181"/>
      <c r="D29" s="188">
        <f>總表!G22</f>
        <v>0</v>
      </c>
      <c r="E29" s="183"/>
      <c r="F29" s="240">
        <f>'第 I 節 ii (1)'!H29</f>
        <v>0</v>
      </c>
      <c r="G29" s="192"/>
      <c r="H29" s="245">
        <f t="shared" si="0"/>
        <v>0</v>
      </c>
    </row>
    <row r="30" spans="1:8" s="171" customFormat="1" ht="24" customHeight="1">
      <c r="A30" s="180" t="s">
        <v>42</v>
      </c>
      <c r="B30" s="209"/>
      <c r="C30" s="181"/>
      <c r="D30" s="188">
        <f>總表!G23</f>
        <v>0</v>
      </c>
      <c r="E30" s="183"/>
      <c r="F30" s="240">
        <f>'第 I 節 ii (1)'!H30</f>
        <v>0</v>
      </c>
      <c r="G30" s="192"/>
      <c r="H30" s="245">
        <f t="shared" si="0"/>
        <v>0</v>
      </c>
    </row>
    <row r="31" spans="1:8" s="171" customFormat="1" ht="24" customHeight="1">
      <c r="A31" s="180" t="s">
        <v>43</v>
      </c>
      <c r="B31" s="127"/>
      <c r="C31" s="181"/>
      <c r="D31" s="188">
        <f>總表!G24</f>
        <v>0</v>
      </c>
      <c r="E31" s="183"/>
      <c r="F31" s="240">
        <f>'第 I 節 ii (1)'!H31</f>
        <v>0</v>
      </c>
      <c r="G31" s="192"/>
      <c r="H31" s="245">
        <f t="shared" si="0"/>
        <v>0</v>
      </c>
    </row>
    <row r="32" spans="1:8" s="179" customFormat="1" ht="40.5" customHeight="1">
      <c r="A32" s="299" t="s">
        <v>121</v>
      </c>
      <c r="B32" s="300"/>
      <c r="C32" s="301"/>
      <c r="D32" s="210">
        <f>總表!G25</f>
        <v>0</v>
      </c>
      <c r="E32" s="211"/>
      <c r="F32" s="244">
        <f>'第 I 節 ii (1)'!H32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Wsz8IQylje/YOn15uxLdfid5hpIlfYDAJCDF2/b0jmD7IxhrRGpfhZ6qwLoq2xrj9CD/pkdUiFQSSYRtSGUeHQ==" saltValue="PoFm86LVJsSAuhTaSgoO6Q=="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180</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總表!B35</f>
        <v/>
      </c>
      <c r="D11" s="16" t="s">
        <v>16</v>
      </c>
      <c r="E11" s="15" t="str">
        <f>總表!C35</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(3)'!A3:E3</f>
        <v>第三期中期財政報告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(3)'!C5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(3)'!C7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(3)'!C11</f>
        <v/>
      </c>
      <c r="E13" s="153" t="s">
        <v>16</v>
      </c>
      <c r="F13" s="152" t="str">
        <f>+'第 I 節 i (3)'!E11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(2)'!H21</f>
        <v>0</v>
      </c>
      <c r="G21" s="192"/>
      <c r="H21" s="245">
        <f>+F21+G21</f>
        <v>0</v>
      </c>
    </row>
    <row r="22" spans="1:8" s="171" customFormat="1" ht="24" customHeight="1">
      <c r="A22" s="180" t="s">
        <v>37</v>
      </c>
      <c r="B22" s="127"/>
      <c r="C22" s="181"/>
      <c r="D22" s="188">
        <v>0</v>
      </c>
      <c r="E22" s="183"/>
      <c r="F22" s="240">
        <f>'第 I 節 ii (2)'!H22</f>
        <v>0</v>
      </c>
      <c r="G22" s="192"/>
      <c r="H22" s="245">
        <f>+F22+G22</f>
        <v>0</v>
      </c>
    </row>
    <row r="23" spans="1:8" s="171" customFormat="1" ht="24" customHeight="1">
      <c r="A23" s="180" t="s">
        <v>38</v>
      </c>
      <c r="B23" s="127"/>
      <c r="C23" s="181"/>
      <c r="D23" s="188">
        <v>0</v>
      </c>
      <c r="E23" s="183"/>
      <c r="F23" s="240">
        <f>'第 I 節 ii (2)'!H23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(2)'!H27</f>
        <v>0</v>
      </c>
      <c r="G27" s="192"/>
      <c r="H27" s="245">
        <f t="shared" ref="H27:H32" si="0">+F27+G27</f>
        <v>0</v>
      </c>
    </row>
    <row r="28" spans="1:8" s="171" customFormat="1" ht="24" customHeight="1">
      <c r="A28" s="180" t="s">
        <v>40</v>
      </c>
      <c r="B28" s="127"/>
      <c r="C28" s="181"/>
      <c r="D28" s="188">
        <f>總表!G21</f>
        <v>0</v>
      </c>
      <c r="E28" s="183"/>
      <c r="F28" s="240">
        <f>'第 I 節 ii (2)'!H28</f>
        <v>0</v>
      </c>
      <c r="G28" s="192"/>
      <c r="H28" s="245">
        <f t="shared" si="0"/>
        <v>0</v>
      </c>
    </row>
    <row r="29" spans="1:8" s="171" customFormat="1" ht="24" customHeight="1">
      <c r="A29" s="180" t="s">
        <v>41</v>
      </c>
      <c r="B29" s="127"/>
      <c r="C29" s="181"/>
      <c r="D29" s="188">
        <f>總表!G22</f>
        <v>0</v>
      </c>
      <c r="E29" s="183"/>
      <c r="F29" s="240">
        <f>'第 I 節 ii (2)'!H29</f>
        <v>0</v>
      </c>
      <c r="G29" s="192"/>
      <c r="H29" s="245">
        <f t="shared" si="0"/>
        <v>0</v>
      </c>
    </row>
    <row r="30" spans="1:8" s="171" customFormat="1" ht="24" customHeight="1">
      <c r="A30" s="180" t="s">
        <v>42</v>
      </c>
      <c r="B30" s="209"/>
      <c r="C30" s="181"/>
      <c r="D30" s="188">
        <f>總表!G23</f>
        <v>0</v>
      </c>
      <c r="E30" s="183"/>
      <c r="F30" s="240">
        <f>'第 I 節 ii (2)'!H30</f>
        <v>0</v>
      </c>
      <c r="G30" s="192"/>
      <c r="H30" s="245">
        <f t="shared" si="0"/>
        <v>0</v>
      </c>
    </row>
    <row r="31" spans="1:8" s="171" customFormat="1" ht="24" customHeight="1">
      <c r="A31" s="180" t="s">
        <v>43</v>
      </c>
      <c r="B31" s="127"/>
      <c r="C31" s="181"/>
      <c r="D31" s="188">
        <f>總表!G24</f>
        <v>0</v>
      </c>
      <c r="E31" s="183"/>
      <c r="F31" s="240">
        <f>'第 I 節 ii (2)'!H31</f>
        <v>0</v>
      </c>
      <c r="G31" s="192"/>
      <c r="H31" s="245">
        <f t="shared" si="0"/>
        <v>0</v>
      </c>
    </row>
    <row r="32" spans="1:8" s="179" customFormat="1" ht="40.5" customHeight="1">
      <c r="A32" s="299" t="s">
        <v>121</v>
      </c>
      <c r="B32" s="300"/>
      <c r="C32" s="301"/>
      <c r="D32" s="210">
        <f>總表!G25</f>
        <v>0</v>
      </c>
      <c r="E32" s="211"/>
      <c r="F32" s="244">
        <f>'第 I 節 ii (2)'!H32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6UAu2ZTkpbEt+UZzanq4gxnQphwmrxjYE6UFyEjvLYYWIyl626NJJCKaPSI/QKOK45bTk7m2Q6+CIa2kgd7SOw==" saltValue="JXUkiBggRTHo146b1L/B7A=="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E32"/>
  <sheetViews>
    <sheetView zoomScaleNormal="100" workbookViewId="0">
      <selection activeCell="B22" sqref="B22:C23"/>
    </sheetView>
  </sheetViews>
  <sheetFormatPr defaultRowHeight="17"/>
  <cols>
    <col min="1" max="1" width="5.453125" customWidth="1"/>
    <col min="2" max="2" width="11.36328125" customWidth="1"/>
    <col min="3" max="3" width="28.08984375" customWidth="1"/>
    <col min="4" max="4" width="4.36328125" customWidth="1"/>
    <col min="5" max="5" width="38.7265625" customWidth="1"/>
  </cols>
  <sheetData>
    <row r="1" spans="1:5" ht="20.25" customHeight="1">
      <c r="E1" s="8" t="s">
        <v>48</v>
      </c>
    </row>
    <row r="2" spans="1:5" ht="20.25" customHeight="1">
      <c r="A2" s="270" t="s">
        <v>8</v>
      </c>
      <c r="B2" s="270"/>
      <c r="C2" s="270"/>
      <c r="D2" s="270"/>
      <c r="E2" s="270"/>
    </row>
    <row r="3" spans="1:5" ht="20.25" customHeight="1">
      <c r="A3" s="271" t="s">
        <v>181</v>
      </c>
      <c r="B3" s="270"/>
      <c r="C3" s="270"/>
      <c r="D3" s="270"/>
      <c r="E3" s="270"/>
    </row>
    <row r="4" spans="1:5" ht="17.5">
      <c r="A4" s="270"/>
      <c r="B4" s="270"/>
      <c r="C4" s="270"/>
      <c r="D4" s="270"/>
      <c r="E4" s="270"/>
    </row>
    <row r="5" spans="1:5" s="3" customFormat="1" ht="20.25" customHeight="1">
      <c r="A5" s="272" t="s">
        <v>6</v>
      </c>
      <c r="B5" s="272"/>
      <c r="C5" s="32">
        <f>總表!D7</f>
        <v>0</v>
      </c>
      <c r="D5" s="2"/>
      <c r="E5" s="2"/>
    </row>
    <row r="6" spans="1:5" s="3" customFormat="1" ht="12.75" customHeight="1">
      <c r="A6" s="2"/>
      <c r="B6" s="14"/>
      <c r="C6" s="2"/>
      <c r="D6" s="2"/>
      <c r="E6" s="2"/>
    </row>
    <row r="7" spans="1:5" s="3" customFormat="1" ht="20.25" customHeight="1">
      <c r="A7" s="280" t="s">
        <v>26</v>
      </c>
      <c r="B7" s="280"/>
      <c r="C7" s="278">
        <f>總表!D9</f>
        <v>0</v>
      </c>
      <c r="D7" s="278"/>
      <c r="E7" s="278"/>
    </row>
    <row r="8" spans="1:5" s="40" customFormat="1" ht="20.25" customHeight="1">
      <c r="A8" s="280"/>
      <c r="B8" s="280"/>
      <c r="C8" s="278"/>
      <c r="D8" s="278"/>
      <c r="E8" s="278"/>
    </row>
    <row r="9" spans="1:5" s="3" customFormat="1" ht="20.25" customHeight="1">
      <c r="A9" s="280"/>
      <c r="B9" s="280"/>
      <c r="C9" s="279"/>
      <c r="D9" s="279"/>
      <c r="E9" s="279"/>
    </row>
    <row r="10" spans="1:5" s="3" customFormat="1" ht="11.25" customHeight="1">
      <c r="A10" s="2"/>
      <c r="B10" s="2"/>
      <c r="C10" s="2"/>
      <c r="D10" s="2"/>
      <c r="E10" s="2"/>
    </row>
    <row r="11" spans="1:5" s="3" customFormat="1" ht="20.25" customHeight="1">
      <c r="A11" s="274" t="s">
        <v>9</v>
      </c>
      <c r="B11" s="272"/>
      <c r="C11" s="15" t="str">
        <f>總表!B36</f>
        <v/>
      </c>
      <c r="D11" s="16" t="s">
        <v>16</v>
      </c>
      <c r="E11" s="15" t="str">
        <f>總表!C36</f>
        <v/>
      </c>
    </row>
    <row r="12" spans="1:5" ht="17.25" customHeight="1" thickBot="1">
      <c r="A12" s="12"/>
      <c r="B12" s="12"/>
      <c r="C12" s="35" t="s">
        <v>10</v>
      </c>
      <c r="D12" s="13"/>
      <c r="E12" s="35" t="s">
        <v>10</v>
      </c>
    </row>
    <row r="13" spans="1:5" ht="28.5" customHeight="1">
      <c r="A13" s="275" t="s">
        <v>14</v>
      </c>
      <c r="B13" s="275"/>
      <c r="C13" s="6"/>
      <c r="D13" s="6"/>
      <c r="E13" s="6"/>
    </row>
    <row r="14" spans="1:5" ht="26.25" customHeight="1">
      <c r="A14" s="276" t="s">
        <v>129</v>
      </c>
      <c r="B14" s="276"/>
      <c r="C14" s="277"/>
      <c r="D14" s="6"/>
      <c r="E14" s="6"/>
    </row>
    <row r="15" spans="1:5" ht="54" customHeight="1">
      <c r="A15" s="11" t="s">
        <v>27</v>
      </c>
      <c r="B15" s="273" t="s">
        <v>242</v>
      </c>
      <c r="C15" s="273"/>
      <c r="D15" s="273"/>
      <c r="E15" s="273"/>
    </row>
    <row r="16" spans="1:5" ht="49.5" customHeight="1">
      <c r="A16" s="11" t="s">
        <v>28</v>
      </c>
      <c r="B16" s="273" t="s">
        <v>12</v>
      </c>
      <c r="C16" s="273"/>
      <c r="D16" s="273"/>
      <c r="E16" s="273"/>
    </row>
    <row r="17" spans="1:5" ht="33" customHeight="1">
      <c r="A17" s="11" t="s">
        <v>29</v>
      </c>
      <c r="B17" s="273" t="s">
        <v>13</v>
      </c>
      <c r="C17" s="273"/>
      <c r="D17" s="273"/>
      <c r="E17" s="273"/>
    </row>
    <row r="18" spans="1:5" ht="45.75" customHeight="1">
      <c r="A18" s="11" t="s">
        <v>30</v>
      </c>
      <c r="B18" s="283" t="s">
        <v>245</v>
      </c>
      <c r="C18" s="273"/>
      <c r="D18" s="273"/>
      <c r="E18" s="273"/>
    </row>
    <row r="19" spans="1:5" ht="83.5" customHeight="1">
      <c r="A19" s="11" t="s">
        <v>31</v>
      </c>
      <c r="B19" s="273" t="s">
        <v>243</v>
      </c>
      <c r="C19" s="273"/>
      <c r="D19" s="273"/>
      <c r="E19" s="273"/>
    </row>
    <row r="20" spans="1:5" ht="18">
      <c r="A20" s="4"/>
      <c r="B20" s="7"/>
      <c r="C20" s="7"/>
      <c r="D20" s="7"/>
      <c r="E20" s="7"/>
    </row>
    <row r="21" spans="1:5" ht="18">
      <c r="A21" s="4"/>
      <c r="B21" s="4"/>
      <c r="C21" s="4"/>
      <c r="D21" s="4"/>
      <c r="E21" s="4"/>
    </row>
    <row r="22" spans="1:5" ht="18">
      <c r="A22" s="4"/>
      <c r="B22" s="285"/>
      <c r="C22" s="286"/>
      <c r="D22" s="4"/>
      <c r="E22" s="288"/>
    </row>
    <row r="23" spans="1:5" s="3" customFormat="1" ht="24.75" customHeight="1">
      <c r="A23" s="2"/>
      <c r="B23" s="287"/>
      <c r="C23" s="287"/>
      <c r="D23" s="2"/>
      <c r="E23" s="289"/>
    </row>
    <row r="24" spans="1:5" ht="29.25" customHeight="1">
      <c r="A24" s="4"/>
      <c r="B24" s="284" t="s">
        <v>161</v>
      </c>
      <c r="C24" s="284"/>
      <c r="D24" s="4"/>
      <c r="E24" s="37" t="s">
        <v>159</v>
      </c>
    </row>
    <row r="25" spans="1:5" ht="18">
      <c r="A25" s="4"/>
      <c r="B25" s="41"/>
      <c r="C25" s="41"/>
      <c r="D25" s="4"/>
      <c r="E25" s="42" t="s">
        <v>244</v>
      </c>
    </row>
    <row r="26" spans="1:5" s="3" customFormat="1" ht="24.75" customHeight="1">
      <c r="A26" s="2"/>
      <c r="B26" s="9"/>
      <c r="D26" s="33" t="s">
        <v>128</v>
      </c>
      <c r="E26" s="49"/>
    </row>
    <row r="27" spans="1:5" ht="22.5" customHeight="1">
      <c r="A27" s="4"/>
      <c r="B27" s="9"/>
      <c r="C27" s="10"/>
      <c r="D27" s="4"/>
      <c r="E27" s="34" t="s">
        <v>25</v>
      </c>
    </row>
    <row r="28" spans="1:5" ht="25.5" customHeight="1">
      <c r="A28" s="5" t="s">
        <v>0</v>
      </c>
      <c r="B28" s="281" t="s">
        <v>11</v>
      </c>
      <c r="C28" s="281"/>
      <c r="D28" s="5"/>
      <c r="E28" s="5"/>
    </row>
    <row r="29" spans="1:5" ht="58.5" customHeight="1">
      <c r="A29" s="5" t="s">
        <v>1</v>
      </c>
      <c r="B29" s="282" t="s">
        <v>170</v>
      </c>
      <c r="C29" s="282"/>
      <c r="D29" s="282"/>
      <c r="E29" s="282"/>
    </row>
    <row r="30" spans="1:5">
      <c r="A30" s="269" t="s">
        <v>160</v>
      </c>
      <c r="B30" s="268" t="s">
        <v>172</v>
      </c>
      <c r="C30" s="268"/>
      <c r="D30" s="268"/>
      <c r="E30" s="268"/>
    </row>
    <row r="31" spans="1:5">
      <c r="A31" s="269"/>
      <c r="B31" s="268" t="s">
        <v>173</v>
      </c>
      <c r="C31" s="268"/>
      <c r="D31" s="268"/>
      <c r="E31" s="268"/>
    </row>
    <row r="32" spans="1:5">
      <c r="A32" s="269"/>
      <c r="B32" s="268" t="s">
        <v>174</v>
      </c>
      <c r="C32" s="268"/>
      <c r="D32" s="268"/>
      <c r="E32" s="268"/>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44"/>
  <sheetViews>
    <sheetView zoomScaleNormal="100" zoomScaleSheetLayoutView="100" workbookViewId="0">
      <selection activeCell="G21" sqref="G21"/>
    </sheetView>
  </sheetViews>
  <sheetFormatPr defaultColWidth="9" defaultRowHeight="18.5"/>
  <cols>
    <col min="1" max="1" width="3.36328125" style="126" customWidth="1"/>
    <col min="2" max="2" width="18.6328125" style="127" customWidth="1"/>
    <col min="3" max="3" width="1.6328125" style="127" customWidth="1"/>
    <col min="4" max="4" width="20.08984375" style="128" customWidth="1"/>
    <col min="5" max="5" width="3.453125" style="127" customWidth="1"/>
    <col min="6" max="8" width="14.26953125" style="128" customWidth="1"/>
    <col min="9" max="16384" width="9" style="130"/>
  </cols>
  <sheetData>
    <row r="1" spans="1:8" ht="20.25" customHeight="1">
      <c r="H1" s="129" t="s">
        <v>49</v>
      </c>
    </row>
    <row r="2" spans="1:8" s="131" customFormat="1" ht="20.25" customHeight="1">
      <c r="A2" s="290" t="s">
        <v>8</v>
      </c>
      <c r="B2" s="290"/>
      <c r="C2" s="290"/>
      <c r="D2" s="290"/>
      <c r="E2" s="290"/>
      <c r="F2" s="290"/>
      <c r="G2" s="290"/>
      <c r="H2" s="290"/>
    </row>
    <row r="3" spans="1:8" s="131" customFormat="1" ht="20.25" customHeight="1">
      <c r="A3" s="291" t="str">
        <f>+'第 I 節 i (4)'!A3:E3</f>
        <v>第四期中期財政報告</v>
      </c>
      <c r="B3" s="291"/>
      <c r="C3" s="291"/>
      <c r="D3" s="291"/>
      <c r="E3" s="291"/>
      <c r="F3" s="291"/>
      <c r="G3" s="291"/>
      <c r="H3" s="291"/>
    </row>
    <row r="4" spans="1:8" s="131" customFormat="1" ht="11.25" customHeight="1">
      <c r="A4" s="291"/>
      <c r="B4" s="291"/>
      <c r="C4" s="291"/>
      <c r="D4" s="291"/>
      <c r="E4" s="291"/>
      <c r="F4" s="291"/>
      <c r="G4" s="291"/>
      <c r="H4" s="291"/>
    </row>
    <row r="5" spans="1:8" hidden="1">
      <c r="A5" s="132"/>
      <c r="B5" s="133"/>
      <c r="C5" s="133"/>
      <c r="D5" s="134"/>
      <c r="E5" s="133"/>
      <c r="F5" s="134"/>
      <c r="G5" s="134"/>
      <c r="H5" s="134"/>
    </row>
    <row r="6" spans="1:8" s="139" customFormat="1" ht="11.25" customHeight="1">
      <c r="A6" s="135"/>
      <c r="B6" s="136"/>
      <c r="C6" s="137"/>
      <c r="D6" s="138"/>
      <c r="E6" s="137"/>
      <c r="F6" s="138"/>
      <c r="G6" s="138"/>
      <c r="H6" s="138"/>
    </row>
    <row r="7" spans="1:8" s="145" customFormat="1" ht="20.25" customHeight="1">
      <c r="A7" s="140" t="s">
        <v>6</v>
      </c>
      <c r="B7" s="140"/>
      <c r="C7" s="141"/>
      <c r="D7" s="142">
        <f>+'第 I 節 i (4)'!C5</f>
        <v>0</v>
      </c>
      <c r="E7" s="143"/>
      <c r="F7" s="144"/>
      <c r="G7" s="144"/>
      <c r="H7" s="144"/>
    </row>
    <row r="8" spans="1:8" s="145" customFormat="1" ht="11.25" customHeight="1">
      <c r="A8" s="140"/>
      <c r="B8" s="140"/>
      <c r="C8" s="143"/>
      <c r="D8" s="144"/>
      <c r="E8" s="143"/>
      <c r="F8" s="144"/>
      <c r="G8" s="144"/>
      <c r="H8" s="144"/>
    </row>
    <row r="9" spans="1:8" s="145" customFormat="1" ht="20.25" customHeight="1">
      <c r="A9" s="306" t="s">
        <v>7</v>
      </c>
      <c r="B9" s="306"/>
      <c r="C9" s="146"/>
      <c r="D9" s="305">
        <f>+'第 I 節 i (4)'!C7</f>
        <v>0</v>
      </c>
      <c r="E9" s="305"/>
      <c r="F9" s="305"/>
      <c r="G9" s="305"/>
      <c r="H9" s="305"/>
    </row>
    <row r="10" spans="1:8" s="145" customFormat="1" ht="20.25" customHeight="1">
      <c r="A10" s="306"/>
      <c r="B10" s="306"/>
      <c r="C10" s="146"/>
      <c r="D10" s="305"/>
      <c r="E10" s="305"/>
      <c r="F10" s="305"/>
      <c r="G10" s="305"/>
      <c r="H10" s="305"/>
    </row>
    <row r="11" spans="1:8" s="145" customFormat="1" ht="20.25" customHeight="1">
      <c r="A11" s="306"/>
      <c r="B11" s="306"/>
      <c r="C11" s="146"/>
      <c r="D11" s="305"/>
      <c r="E11" s="305"/>
      <c r="F11" s="305"/>
      <c r="G11" s="305"/>
      <c r="H11" s="305"/>
    </row>
    <row r="12" spans="1:8" s="145" customFormat="1" ht="11.25" customHeight="1">
      <c r="A12" s="140"/>
      <c r="B12" s="140"/>
      <c r="C12" s="147"/>
      <c r="D12" s="148"/>
      <c r="E12" s="149"/>
      <c r="F12" s="150"/>
      <c r="G12" s="144"/>
      <c r="H12" s="144"/>
    </row>
    <row r="13" spans="1:8" s="145" customFormat="1" ht="20.25" customHeight="1">
      <c r="A13" s="151" t="s">
        <v>15</v>
      </c>
      <c r="B13" s="140"/>
      <c r="C13" s="147"/>
      <c r="D13" s="152" t="str">
        <f>+'第 I 節 i (4)'!C11</f>
        <v/>
      </c>
      <c r="E13" s="153" t="s">
        <v>16</v>
      </c>
      <c r="F13" s="152" t="str">
        <f>+'第 I 節 i (4)'!E11</f>
        <v/>
      </c>
      <c r="G13" s="144"/>
      <c r="H13" s="144"/>
    </row>
    <row r="14" spans="1:8" s="156" customFormat="1" ht="12" customHeight="1">
      <c r="A14" s="154"/>
      <c r="B14" s="154"/>
      <c r="C14" s="154"/>
      <c r="D14" s="155"/>
      <c r="E14" s="154"/>
      <c r="F14" s="155"/>
      <c r="G14" s="155"/>
      <c r="H14" s="155"/>
    </row>
    <row r="15" spans="1:8" s="131" customFormat="1" ht="8.25" customHeight="1" thickBot="1">
      <c r="A15" s="154"/>
      <c r="B15" s="154"/>
      <c r="C15" s="154"/>
      <c r="D15" s="155"/>
      <c r="E15" s="154"/>
      <c r="F15" s="155"/>
      <c r="G15" s="155"/>
      <c r="H15" s="155"/>
    </row>
    <row r="16" spans="1:8" s="162" customFormat="1" ht="28.5" customHeight="1" thickBot="1">
      <c r="A16" s="157" t="s">
        <v>23</v>
      </c>
      <c r="B16" s="158"/>
      <c r="C16" s="159"/>
      <c r="D16" s="160" t="s">
        <v>32</v>
      </c>
      <c r="E16" s="161"/>
      <c r="F16" s="294" t="s">
        <v>33</v>
      </c>
      <c r="G16" s="295"/>
      <c r="H16" s="296"/>
    </row>
    <row r="17" spans="1:8" s="171" customFormat="1" ht="28.5" customHeight="1">
      <c r="A17" s="163"/>
      <c r="B17" s="164"/>
      <c r="C17" s="165"/>
      <c r="D17" s="166"/>
      <c r="E17" s="167"/>
      <c r="F17" s="168" t="s">
        <v>24</v>
      </c>
      <c r="G17" s="169" t="s">
        <v>18</v>
      </c>
      <c r="H17" s="170" t="s">
        <v>19</v>
      </c>
    </row>
    <row r="18" spans="1:8" s="179" customFormat="1" ht="15.75" customHeight="1">
      <c r="A18" s="172"/>
      <c r="B18" s="173"/>
      <c r="C18" s="174"/>
      <c r="D18" s="175"/>
      <c r="E18" s="176"/>
      <c r="F18" s="177" t="s">
        <v>124</v>
      </c>
      <c r="G18" s="177" t="s">
        <v>125</v>
      </c>
      <c r="H18" s="178" t="s">
        <v>126</v>
      </c>
    </row>
    <row r="19" spans="1:8" s="171" customFormat="1" ht="15.75" customHeight="1">
      <c r="A19" s="180"/>
      <c r="B19" s="127"/>
      <c r="C19" s="181"/>
      <c r="D19" s="182" t="s">
        <v>122</v>
      </c>
      <c r="E19" s="183"/>
      <c r="F19" s="184" t="s">
        <v>122</v>
      </c>
      <c r="G19" s="185" t="s">
        <v>122</v>
      </c>
      <c r="H19" s="186" t="s">
        <v>122</v>
      </c>
    </row>
    <row r="20" spans="1:8" s="171" customFormat="1" ht="24" customHeight="1">
      <c r="A20" s="187" t="s">
        <v>123</v>
      </c>
      <c r="B20" s="127"/>
      <c r="C20" s="181"/>
      <c r="D20" s="188"/>
      <c r="E20" s="183"/>
      <c r="F20" s="189"/>
      <c r="G20" s="190"/>
      <c r="H20" s="191"/>
    </row>
    <row r="21" spans="1:8" s="171" customFormat="1" ht="24" customHeight="1">
      <c r="A21" s="180" t="s">
        <v>36</v>
      </c>
      <c r="B21" s="127"/>
      <c r="C21" s="181"/>
      <c r="D21" s="188">
        <f>總表!G27</f>
        <v>0</v>
      </c>
      <c r="E21" s="183"/>
      <c r="F21" s="240">
        <f>'第 I 節 ii (3)'!H21</f>
        <v>0</v>
      </c>
      <c r="G21" s="192"/>
      <c r="H21" s="245">
        <f>+F21+G21</f>
        <v>0</v>
      </c>
    </row>
    <row r="22" spans="1:8" s="171" customFormat="1" ht="24" customHeight="1">
      <c r="A22" s="180" t="s">
        <v>37</v>
      </c>
      <c r="B22" s="127"/>
      <c r="C22" s="181"/>
      <c r="D22" s="188">
        <v>0</v>
      </c>
      <c r="E22" s="183"/>
      <c r="F22" s="240">
        <f>'第 I 節 ii (3)'!H22</f>
        <v>0</v>
      </c>
      <c r="G22" s="192"/>
      <c r="H22" s="245">
        <f>+F22+G22</f>
        <v>0</v>
      </c>
    </row>
    <row r="23" spans="1:8" s="171" customFormat="1" ht="24" customHeight="1">
      <c r="A23" s="180" t="s">
        <v>38</v>
      </c>
      <c r="B23" s="127"/>
      <c r="C23" s="181"/>
      <c r="D23" s="188">
        <v>0</v>
      </c>
      <c r="E23" s="183"/>
      <c r="F23" s="240">
        <f>'第 I 節 ii (3)'!H23</f>
        <v>0</v>
      </c>
      <c r="G23" s="192"/>
      <c r="H23" s="245">
        <f>+F23+G23</f>
        <v>0</v>
      </c>
    </row>
    <row r="24" spans="1:8" s="171" customFormat="1" ht="24" customHeight="1" thickBot="1">
      <c r="A24" s="187" t="s">
        <v>20</v>
      </c>
      <c r="B24" s="193"/>
      <c r="C24" s="194"/>
      <c r="D24" s="195">
        <f>SUM(D21:D23)</f>
        <v>0</v>
      </c>
      <c r="E24" s="183"/>
      <c r="F24" s="241">
        <f>SUM(F21:F23)</f>
        <v>0</v>
      </c>
      <c r="G24" s="197">
        <f>SUM(G21:G23)</f>
        <v>0</v>
      </c>
      <c r="H24" s="246">
        <f>SUM(H21:H23)</f>
        <v>0</v>
      </c>
    </row>
    <row r="25" spans="1:8" s="171" customFormat="1" ht="24" customHeight="1" thickTop="1">
      <c r="A25" s="198"/>
      <c r="B25" s="199"/>
      <c r="C25" s="200"/>
      <c r="D25" s="201"/>
      <c r="E25" s="202"/>
      <c r="F25" s="242"/>
      <c r="G25" s="203"/>
      <c r="H25" s="247"/>
    </row>
    <row r="26" spans="1:8" s="171" customFormat="1" ht="24" customHeight="1">
      <c r="A26" s="204" t="s">
        <v>34</v>
      </c>
      <c r="B26" s="127"/>
      <c r="C26" s="205"/>
      <c r="D26" s="206"/>
      <c r="E26" s="207"/>
      <c r="F26" s="243"/>
      <c r="G26" s="208"/>
      <c r="H26" s="248"/>
    </row>
    <row r="27" spans="1:8" s="171" customFormat="1" ht="24" customHeight="1">
      <c r="A27" s="180" t="s">
        <v>39</v>
      </c>
      <c r="B27" s="127"/>
      <c r="C27" s="181"/>
      <c r="D27" s="188">
        <f>總表!G20</f>
        <v>0</v>
      </c>
      <c r="E27" s="183"/>
      <c r="F27" s="240">
        <f>'第 I 節 ii (3)'!H27</f>
        <v>0</v>
      </c>
      <c r="G27" s="192"/>
      <c r="H27" s="245">
        <f t="shared" ref="H27:H32" si="0">+F27+G27</f>
        <v>0</v>
      </c>
    </row>
    <row r="28" spans="1:8" s="171" customFormat="1" ht="24" customHeight="1">
      <c r="A28" s="180" t="s">
        <v>40</v>
      </c>
      <c r="B28" s="127"/>
      <c r="C28" s="181"/>
      <c r="D28" s="188">
        <f>總表!G21</f>
        <v>0</v>
      </c>
      <c r="E28" s="183"/>
      <c r="F28" s="240">
        <f>'第 I 節 ii (3)'!H28</f>
        <v>0</v>
      </c>
      <c r="G28" s="192"/>
      <c r="H28" s="245">
        <f t="shared" si="0"/>
        <v>0</v>
      </c>
    </row>
    <row r="29" spans="1:8" s="171" customFormat="1" ht="24" customHeight="1">
      <c r="A29" s="180" t="s">
        <v>41</v>
      </c>
      <c r="B29" s="127"/>
      <c r="C29" s="181"/>
      <c r="D29" s="188">
        <f>總表!G22</f>
        <v>0</v>
      </c>
      <c r="E29" s="183"/>
      <c r="F29" s="240">
        <f>'第 I 節 ii (3)'!H29</f>
        <v>0</v>
      </c>
      <c r="G29" s="192"/>
      <c r="H29" s="245">
        <f t="shared" si="0"/>
        <v>0</v>
      </c>
    </row>
    <row r="30" spans="1:8" s="171" customFormat="1" ht="24" customHeight="1">
      <c r="A30" s="180" t="s">
        <v>42</v>
      </c>
      <c r="B30" s="209"/>
      <c r="C30" s="181"/>
      <c r="D30" s="188">
        <f>總表!G23</f>
        <v>0</v>
      </c>
      <c r="E30" s="183"/>
      <c r="F30" s="240">
        <f>'第 I 節 ii (3)'!H30</f>
        <v>0</v>
      </c>
      <c r="G30" s="192"/>
      <c r="H30" s="245">
        <f t="shared" si="0"/>
        <v>0</v>
      </c>
    </row>
    <row r="31" spans="1:8" s="171" customFormat="1" ht="24" customHeight="1">
      <c r="A31" s="180" t="s">
        <v>43</v>
      </c>
      <c r="B31" s="127"/>
      <c r="C31" s="181"/>
      <c r="D31" s="188">
        <f>總表!G24</f>
        <v>0</v>
      </c>
      <c r="E31" s="183"/>
      <c r="F31" s="240">
        <f>'第 I 節 ii (3)'!H31</f>
        <v>0</v>
      </c>
      <c r="G31" s="192"/>
      <c r="H31" s="245">
        <f t="shared" si="0"/>
        <v>0</v>
      </c>
    </row>
    <row r="32" spans="1:8" s="179" customFormat="1" ht="40.5" customHeight="1">
      <c r="A32" s="299" t="s">
        <v>121</v>
      </c>
      <c r="B32" s="300"/>
      <c r="C32" s="301"/>
      <c r="D32" s="210">
        <f>總表!G25</f>
        <v>0</v>
      </c>
      <c r="E32" s="211"/>
      <c r="F32" s="244">
        <f>'第 I 節 ii (3)'!H32</f>
        <v>0</v>
      </c>
      <c r="G32" s="212"/>
      <c r="H32" s="249">
        <f t="shared" si="0"/>
        <v>0</v>
      </c>
    </row>
    <row r="33" spans="1:9" s="171" customFormat="1" ht="24" customHeight="1" thickBot="1">
      <c r="A33" s="213" t="s">
        <v>21</v>
      </c>
      <c r="B33" s="214"/>
      <c r="C33" s="194"/>
      <c r="D33" s="195">
        <f>SUM(D27:D32)</f>
        <v>0</v>
      </c>
      <c r="E33" s="183"/>
      <c r="F33" s="241">
        <f>SUM(F27:F32)</f>
        <v>0</v>
      </c>
      <c r="G33" s="196">
        <f>SUM(G27:G32)</f>
        <v>0</v>
      </c>
      <c r="H33" s="246">
        <f>SUM(H27:H32)</f>
        <v>0</v>
      </c>
    </row>
    <row r="34" spans="1:9" s="171" customFormat="1" ht="24" customHeight="1" thickTop="1">
      <c r="A34" s="198"/>
      <c r="B34" s="199"/>
      <c r="C34" s="200"/>
      <c r="D34" s="215"/>
      <c r="E34" s="216"/>
      <c r="F34" s="215"/>
      <c r="G34" s="215"/>
      <c r="H34" s="217"/>
    </row>
    <row r="35" spans="1:9" s="171" customFormat="1" ht="24" customHeight="1">
      <c r="A35" s="218"/>
      <c r="B35" s="219"/>
      <c r="C35" s="220"/>
      <c r="D35" s="221"/>
      <c r="E35" s="222"/>
      <c r="F35" s="221"/>
      <c r="G35" s="221"/>
      <c r="H35" s="223"/>
    </row>
    <row r="36" spans="1:9" s="171" customFormat="1" ht="24" customHeight="1" thickBot="1">
      <c r="A36" s="224" t="s">
        <v>22</v>
      </c>
      <c r="B36" s="127"/>
      <c r="C36" s="225"/>
      <c r="D36" s="226"/>
      <c r="E36" s="227"/>
      <c r="F36" s="297" t="s">
        <v>35</v>
      </c>
      <c r="G36" s="298"/>
      <c r="H36" s="228">
        <f>+H24-H33</f>
        <v>0</v>
      </c>
    </row>
    <row r="37" spans="1:9" s="171" customFormat="1" ht="27" customHeight="1" thickTop="1">
      <c r="A37" s="229"/>
      <c r="B37" s="222"/>
      <c r="C37" s="222"/>
      <c r="D37" s="230"/>
      <c r="E37" s="231"/>
      <c r="F37" s="302"/>
      <c r="G37" s="302"/>
      <c r="H37" s="303"/>
    </row>
    <row r="38" spans="1:9" ht="9.65" customHeight="1" thickBot="1">
      <c r="A38" s="232"/>
      <c r="B38" s="233"/>
      <c r="C38" s="233"/>
      <c r="D38" s="234"/>
      <c r="E38" s="235"/>
      <c r="F38" s="234"/>
      <c r="G38" s="234"/>
      <c r="H38" s="236"/>
    </row>
    <row r="39" spans="1:9" ht="13.9" customHeight="1"/>
    <row r="40" spans="1:9" s="139" customFormat="1" ht="21" customHeight="1">
      <c r="A40" s="237" t="s">
        <v>2</v>
      </c>
      <c r="B40" s="292" t="s">
        <v>44</v>
      </c>
      <c r="C40" s="293"/>
      <c r="D40" s="293"/>
      <c r="E40" s="293"/>
      <c r="F40" s="293"/>
      <c r="G40" s="293"/>
      <c r="H40" s="293"/>
      <c r="I40" s="238"/>
    </row>
    <row r="41" spans="1:9" s="139" customFormat="1" ht="21" customHeight="1">
      <c r="A41" s="237" t="s">
        <v>3</v>
      </c>
      <c r="B41" s="292" t="s">
        <v>45</v>
      </c>
      <c r="C41" s="293"/>
      <c r="D41" s="293"/>
      <c r="E41" s="293"/>
      <c r="F41" s="293"/>
      <c r="G41" s="293"/>
      <c r="H41" s="293"/>
      <c r="I41" s="238"/>
    </row>
    <row r="42" spans="1:9" s="139" customFormat="1" ht="21" customHeight="1">
      <c r="A42" s="237" t="s">
        <v>4</v>
      </c>
      <c r="B42" s="292" t="s">
        <v>46</v>
      </c>
      <c r="C42" s="293"/>
      <c r="D42" s="293"/>
      <c r="E42" s="293"/>
      <c r="F42" s="293"/>
      <c r="G42" s="293"/>
      <c r="H42" s="293"/>
      <c r="I42" s="238"/>
    </row>
    <row r="43" spans="1:9" s="139" customFormat="1" ht="21" customHeight="1">
      <c r="A43" s="237" t="s">
        <v>5</v>
      </c>
      <c r="B43" s="292" t="s">
        <v>47</v>
      </c>
      <c r="C43" s="293"/>
      <c r="D43" s="293"/>
      <c r="E43" s="293"/>
      <c r="F43" s="293"/>
      <c r="G43" s="293"/>
      <c r="H43" s="293"/>
      <c r="I43" s="238"/>
    </row>
    <row r="44" spans="1:9" ht="24" customHeight="1">
      <c r="A44" s="239"/>
      <c r="B44" s="304"/>
      <c r="C44" s="304"/>
      <c r="D44" s="304"/>
      <c r="E44" s="304"/>
      <c r="F44" s="304"/>
      <c r="G44" s="304"/>
      <c r="H44" s="304"/>
    </row>
  </sheetData>
  <sheetProtection algorithmName="SHA-512" hashValue="uD31R7udPhuSsDADiPwHcW7msdLJVx5woKnT0JJqRyEJu4j1W5aBL5ednvigXb9de6wC5Poj21/EYOKKxSnVMQ==" saltValue="ZJlNMkkyr8H9F4Yw9mZKdQ=="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總表</vt:lpstr>
      <vt:lpstr>第 I 節 i (1)</vt:lpstr>
      <vt:lpstr>第 I 節 ii (1)</vt:lpstr>
      <vt:lpstr>第 I 節 i (2)</vt:lpstr>
      <vt:lpstr>第 I 節 ii (2)</vt:lpstr>
      <vt:lpstr>第 I 節 i (3)</vt:lpstr>
      <vt:lpstr>第 I 節 ii (3)</vt:lpstr>
      <vt:lpstr>第 I 節 i (4)</vt:lpstr>
      <vt:lpstr>第 I 節 ii (4)</vt:lpstr>
      <vt:lpstr>第 I 節 i (5)</vt:lpstr>
      <vt:lpstr>第 I 節 ii (5)</vt:lpstr>
      <vt:lpstr>第 I 節 i (6)</vt:lpstr>
      <vt:lpstr>第 I 節 ii (6)</vt:lpstr>
      <vt:lpstr>第 I 節 i (7)</vt:lpstr>
      <vt:lpstr>第 I 節 ii (7)</vt:lpstr>
      <vt:lpstr>第 I 節 i (8)</vt:lpstr>
      <vt:lpstr>第 I 節 ii (8)</vt:lpstr>
      <vt:lpstr>計劃完成證明書</vt:lpstr>
      <vt:lpstr>資產記錄表</vt:lpstr>
      <vt:lpstr>計劃完成證明書!退還未用的撥款</vt:lpstr>
      <vt:lpstr>'第 I 節 i (1)'!第I節i</vt:lpstr>
      <vt:lpstr>'第 I 節 i (2)'!第I節i</vt:lpstr>
      <vt:lpstr>'第 I 節 i (3)'!第I節i</vt:lpstr>
      <vt:lpstr>'第 I 節 i (4)'!第I節i</vt:lpstr>
      <vt:lpstr>'第 I 節 i (5)'!第I節i</vt:lpstr>
      <vt:lpstr>'第 I 節 i (6)'!第I節i</vt:lpstr>
      <vt:lpstr>'第 I 節 i (7)'!第I節i</vt:lpstr>
      <vt:lpstr>'第 I 節 i (8)'!第I節i</vt:lpstr>
      <vt:lpstr>'第 I 節 ii (1)'!第I節ii</vt:lpstr>
      <vt:lpstr>'第 I 節 ii (2)'!第I節ii</vt:lpstr>
      <vt:lpstr>'第 I 節 ii (3)'!第I節ii</vt:lpstr>
      <vt:lpstr>'第 I 節 ii (4)'!第I節ii</vt:lpstr>
      <vt:lpstr>'第 I 節 ii (5)'!第I節ii</vt:lpstr>
      <vt:lpstr>'第 I 節 ii (6)'!第I節ii</vt:lpstr>
      <vt:lpstr>'第 I 節 ii (7)'!第I節ii</vt:lpstr>
      <vt:lpstr>'第 I 節 ii (8)'!第I節ii</vt:lpstr>
      <vt:lpstr>資產記錄表!資產記錄表</vt:lpstr>
    </vt:vector>
  </TitlesOfParts>
  <Company>QEFS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yeungpy</dc:creator>
  <cp:lastModifiedBy>FAN, Ching-wan</cp:lastModifiedBy>
  <cp:lastPrinted>2023-09-13T06:01:22Z</cp:lastPrinted>
  <dcterms:created xsi:type="dcterms:W3CDTF">2011-08-31T01:37:56Z</dcterms:created>
  <dcterms:modified xsi:type="dcterms:W3CDTF">2024-12-12T06:16:39Z</dcterms:modified>
</cp:coreProperties>
</file>